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18.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C:\Users\katarzyna.loszyk\Documents\_2014-2020K\Konkursy ZIT_MF\konkurs 9.3.4\"/>
    </mc:Choice>
  </mc:AlternateContent>
  <bookViews>
    <workbookView xWindow="-15" yWindow="6570" windowWidth="17400" windowHeight="6615" tabRatio="909" firstSheet="1" activeTab="6"/>
  </bookViews>
  <sheets>
    <sheet name="0 Legenda" sheetId="1" state="hidden" r:id="rId1"/>
    <sheet name="1 Założenia" sheetId="2" r:id="rId2"/>
    <sheet name="2 Dane wyjściowe" sheetId="3" r:id="rId3"/>
    <sheet name="3 Poziom dofinansowania" sheetId="4" r:id="rId4"/>
    <sheet name="4 Efektywność finansowa" sheetId="5" r:id="rId5"/>
    <sheet name="5 Trwałość finansowa" sheetId="6" r:id="rId6"/>
    <sheet name="6 Trwałość finansowa JST" sheetId="7" r:id="rId7"/>
    <sheet name="7 Plan finansowy" sheetId="8" r:id="rId8"/>
    <sheet name="8 Plan Finansowy kat.2" sheetId="9" state="hidden" r:id="rId9"/>
    <sheet name="8 Wrażliwość i ryzyko" sheetId="10" r:id="rId10"/>
    <sheet name="9 Dane historyczne" sheetId="11" r:id="rId11"/>
    <sheet name="10" sheetId="12" r:id="rId12"/>
    <sheet name="11" sheetId="13" r:id="rId13"/>
    <sheet name="12" sheetId="14" r:id="rId14"/>
    <sheet name="13" sheetId="15" r:id="rId15"/>
    <sheet name="14" sheetId="16" r:id="rId16"/>
    <sheet name="15" sheetId="17" r:id="rId17"/>
    <sheet name="16" sheetId="18" r:id="rId18"/>
    <sheet name="Arkusz1" sheetId="19"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MAG1">#REF!</definedName>
    <definedName name="_MAG11">[1]Zap!#REF!</definedName>
    <definedName name="_pog1">#REF!</definedName>
    <definedName name="_pog10">#REF!</definedName>
    <definedName name="_pog2">#REF!</definedName>
    <definedName name="_pog3">#REF!</definedName>
    <definedName name="_pog4">#REF!</definedName>
    <definedName name="_pog5">#REF!</definedName>
    <definedName name="_pog6">#REF!</definedName>
    <definedName name="_pog7">#REF!</definedName>
    <definedName name="_pog8">#REF!</definedName>
    <definedName name="_pog9">#REF!</definedName>
    <definedName name="_reg2" hidden="1">#REF!</definedName>
    <definedName name="_Regression_Out" hidden="1">#REF!</definedName>
    <definedName name="_Regression_X" hidden="1">#REF!</definedName>
    <definedName name="_Regression_Y" hidden="1">#REF!</definedName>
    <definedName name="a">'[2]Loan Schedule USD'!$B$5</definedName>
    <definedName name="aaa" hidden="1">#REF!</definedName>
    <definedName name="aaaa">#REF!</definedName>
    <definedName name="aaaaa">#REF!</definedName>
    <definedName name="aaaaaaa">#REF!</definedName>
    <definedName name="aaasss">#REF!</definedName>
    <definedName name="aiec">#REF!</definedName>
    <definedName name="AIFC">#REF!</definedName>
    <definedName name="amortyzacja_bilansowa_od_początku_roku">'[3]krosno -&gt; grupę, amortyzację'!$M$2:$M$16384</definedName>
    <definedName name="as" hidden="1">#REF!</definedName>
    <definedName name="base">#REF!</definedName>
    <definedName name="_xlnm.Database">#REF!</definedName>
    <definedName name="BE_ec_tar">#REF!</definedName>
    <definedName name="BE_tariff">#REF!</definedName>
    <definedName name="CF_other">#REF!</definedName>
    <definedName name="Commitment_fee">'[4]Loan Schedule1'!$B$8</definedName>
    <definedName name="conn">#REF!</definedName>
    <definedName name="coverage">#REF!</definedName>
    <definedName name="coverage2005">#REF!</definedName>
    <definedName name="Cykl_p_acenia_zobowi_zań_w_dniach">[5]FO1NOWE!$G$1:$G$65536,[5]FO1NOWE!$B$90:$AZ$90,[5]FO1NOWE!$B$92:$AZ$92,[5]FO1NOWE!$B$94:$AZ$94</definedName>
    <definedName name="Cykl_ści_gania_nale_ności_w_dniach">[5]FO1NOWE!$G$1:$G$65536,[5]FO1NOWE!$B$90:$AZ$90,[5]FO1NOWE!$B$92:$AZ$92</definedName>
    <definedName name="Cykl_zapasów__w_dniach">[5]FO1NOWE!$G$1:$G$65536,[5]FO1NOWE!$B$90:$AZ$90</definedName>
    <definedName name="dd">#REF!</definedName>
    <definedName name="ddddd">#REF!</definedName>
    <definedName name="ddfdfff">#REF!</definedName>
    <definedName name="delay">#REF!</definedName>
    <definedName name="DEMAND">#REF!</definedName>
    <definedName name="dep">[6]Jaroszow1!#REF!</definedName>
    <definedName name="E_BENEFITS">#REF!</definedName>
    <definedName name="e_i">#REF!</definedName>
    <definedName name="e_p">#REF!</definedName>
    <definedName name="EBCA">#REF!</definedName>
    <definedName name="EC_COST">#REF!</definedName>
    <definedName name="ec_subs">#REF!</definedName>
    <definedName name="eeeeee">#REF!</definedName>
    <definedName name="eirr">#REF!</definedName>
    <definedName name="enpv">#REF!</definedName>
    <definedName name="eocc">#REF!</definedName>
    <definedName name="Excel_BuiltIn_Database_0">#REF!</definedName>
    <definedName name="Excel_BuiltIn_Recorder_0">#REF!</definedName>
    <definedName name="FBCA">#REF!</definedName>
    <definedName name="FCC">#REF!</definedName>
    <definedName name="fff">#REF!</definedName>
    <definedName name="FINCOST">#REF!</definedName>
    <definedName name="firr">#REF!</definedName>
    <definedName name="fnpv">#REF!</definedName>
    <definedName name="gdp">#REF!</definedName>
    <definedName name="growth">#REF!</definedName>
    <definedName name="jump">[6]Jaroszow1!#REF!</definedName>
    <definedName name="KAPITA_Y_W_ASNE">[5]FO1NOWE!$B$60,[5]FO1NOWE!$B$60:$AZ$60</definedName>
    <definedName name="kasa">#REF!</definedName>
    <definedName name="kasa_w">#REF!</definedName>
    <definedName name="kasa_w2">#REF!</definedName>
    <definedName name="kasa1">#REF!</definedName>
    <definedName name="kasa1_w">#REF!</definedName>
    <definedName name="kasa1_w2">#REF!</definedName>
    <definedName name="kasa10">#REF!</definedName>
    <definedName name="kasa2">#REF!</definedName>
    <definedName name="kasa2_w">#REF!</definedName>
    <definedName name="kasa2_w2">#REF!</definedName>
    <definedName name="kasa3">#REF!</definedName>
    <definedName name="kasa3_w">#REF!</definedName>
    <definedName name="kasa3_w2">#REF!</definedName>
    <definedName name="kasa4">#REF!</definedName>
    <definedName name="kasa4_w">#REF!</definedName>
    <definedName name="kasa4_w2">#REF!</definedName>
    <definedName name="kasa5">#REF!</definedName>
    <definedName name="kasa5_w">#REF!</definedName>
    <definedName name="kasa5_w2">#REF!</definedName>
    <definedName name="kasa6">#REF!</definedName>
    <definedName name="kasa6_w">#REF!</definedName>
    <definedName name="kasa6_w2">#REF!</definedName>
    <definedName name="kasa7">#REF!</definedName>
    <definedName name="kasa8">#REF!</definedName>
    <definedName name="kasa9">#REF!</definedName>
    <definedName name="Koszty">[7]Koszty!$A$1:$J$253</definedName>
    <definedName name="kredyt">#REF!</definedName>
    <definedName name="kredyt_w">#REF!</definedName>
    <definedName name="kredyt_w2">#REF!</definedName>
    <definedName name="kredyt1">#REF!</definedName>
    <definedName name="kredyt1_w">#REF!</definedName>
    <definedName name="kredyt1_w2">#REF!</definedName>
    <definedName name="kredyt10">#REF!</definedName>
    <definedName name="kredyt2">#REF!</definedName>
    <definedName name="kredyt2_w">#REF!</definedName>
    <definedName name="kredyt2_w2">#REF!</definedName>
    <definedName name="kredyt3">#REF!</definedName>
    <definedName name="kredyt3_w">#REF!</definedName>
    <definedName name="kredyt3_w2">#REF!</definedName>
    <definedName name="kredyt4">#REF!</definedName>
    <definedName name="kredyt4_w">#REF!</definedName>
    <definedName name="kredyt4_w2">#REF!</definedName>
    <definedName name="kredyt5">#REF!</definedName>
    <definedName name="kredyt5_w">#REF!</definedName>
    <definedName name="kredyt5_w2">#REF!</definedName>
    <definedName name="kredyt6">#REF!</definedName>
    <definedName name="kredyt6_w">#REF!</definedName>
    <definedName name="kredyt6_w2">#REF!</definedName>
    <definedName name="kredyt7">#REF!</definedName>
    <definedName name="kredyt8">#REF!</definedName>
    <definedName name="kredyt9">#REF!</definedName>
    <definedName name="lcd">#REF!</definedName>
    <definedName name="life">#REF!</definedName>
    <definedName name="loan1">[6]Jaroszow1!#REF!</definedName>
    <definedName name="loan2">[6]Jaroszow1!#REF!</definedName>
    <definedName name="loan3">[6]Jaroszow1!#REF!</definedName>
    <definedName name="obszar">#REF!</definedName>
    <definedName name="_xlnm.Print_Area" localSheetId="11">'10'!$A$1:$N$34</definedName>
    <definedName name="_xlnm.Print_Area" localSheetId="2">'2 Dane wyjściowe'!$A$1:$Q$49</definedName>
    <definedName name="_xlnm.Print_Area" localSheetId="3">'3 Poziom dofinansowania'!$A$3:$AH$72</definedName>
    <definedName name="_xlnm.Print_Area" localSheetId="5">'5 Trwałość finansowa'!$A$2:$Q$30,'5 Trwałość finansowa'!$A$34:$Q$64</definedName>
    <definedName name="_xlnm.Print_Area" localSheetId="6">'6 Trwałość finansowa JST'!$A$1:$R$39</definedName>
    <definedName name="Oprocentowanie2">[8]koszty!#REF!</definedName>
    <definedName name="P_USERS">#REF!</definedName>
    <definedName name="piped_water_1996">#REF!</definedName>
    <definedName name="pog">#REF!</definedName>
    <definedName name="pog_w">#REF!</definedName>
    <definedName name="pog_w2">#REF!</definedName>
    <definedName name="pog1_w">#REF!</definedName>
    <definedName name="pog1_w2">#REF!</definedName>
    <definedName name="pog2_w">#REF!</definedName>
    <definedName name="pog2_w2">#REF!</definedName>
    <definedName name="pog3_w">#REF!</definedName>
    <definedName name="pog3_w2">#REF!</definedName>
    <definedName name="pog4_w">#REF!</definedName>
    <definedName name="pog4_w2">#REF!</definedName>
    <definedName name="pog5_w">#REF!</definedName>
    <definedName name="pog5_w2">#REF!</definedName>
    <definedName name="pog6_w">#REF!</definedName>
    <definedName name="pog6_w2">#REF!</definedName>
    <definedName name="prowizja">[8]Założenia!#REF!</definedName>
    <definedName name="qq">#REF!</definedName>
    <definedName name="qqqqq">#REF!</definedName>
    <definedName name="rat">[8]Założenia!#REF!</definedName>
    <definedName name="regx2" hidden="1">#REF!</definedName>
    <definedName name="_xlnm.Recorder">#REF!</definedName>
    <definedName name="Rentowność_dzia_alności_podstawowej">[5]FO1NOWE!$B$104:$AZ$104,[5]FO1NOWE!$B$105:$AZ$105</definedName>
    <definedName name="repay1">[6]Jaroszow1!#REF!</definedName>
    <definedName name="repay2">[6]Jaroszow1!#REF!</definedName>
    <definedName name="repay3">[6]Jaroszow1!#REF!</definedName>
    <definedName name="REVENUES">#REF!</definedName>
    <definedName name="RGK">'[3]krosno -&gt; grupę, amortyzację'!$J$2:$J$16384</definedName>
    <definedName name="rofa">[6]Jaroszow1!#REF!</definedName>
    <definedName name="Rok1_w">#REF!</definedName>
    <definedName name="Rok1_w2">#REF!</definedName>
    <definedName name="Rok10_w">#REF!</definedName>
    <definedName name="Rok2_w">#REF!</definedName>
    <definedName name="Rok2_w2">#REF!</definedName>
    <definedName name="Rok3_w">#REF!</definedName>
    <definedName name="Rok3_w2">#REF!</definedName>
    <definedName name="Rok4_w">#REF!</definedName>
    <definedName name="Rok4_w2">#REF!</definedName>
    <definedName name="Rok5_w">#REF!</definedName>
    <definedName name="Rok5_w2">#REF!</definedName>
    <definedName name="Rok6_w">#REF!</definedName>
    <definedName name="Rok6_w2">#REF!</definedName>
    <definedName name="Rok7_w">#REF!</definedName>
    <definedName name="Rok8_w">#REF!</definedName>
    <definedName name="Rok9_w">#REF!</definedName>
    <definedName name="rrr">#REF!</definedName>
    <definedName name="SA">#REF!</definedName>
    <definedName name="sa_eb">#REF!</definedName>
    <definedName name="sa_inv">#REF!</definedName>
    <definedName name="SD">#REF!</definedName>
    <definedName name="SDD">#REF!</definedName>
    <definedName name="SERF">#REF!</definedName>
    <definedName name="ss" hidden="1">#REF!</definedName>
    <definedName name="ssssss">#REF!</definedName>
    <definedName name="SUMA">#REF!</definedName>
    <definedName name="SUMA_GBA">#REF!</definedName>
    <definedName name="SUMA_KK">#REF!</definedName>
    <definedName name="SUMMA">#REF!</definedName>
    <definedName name="SWR">#REF!</definedName>
    <definedName name="SWRF">#REF!</definedName>
    <definedName name="TAB.4">#REF!</definedName>
    <definedName name="tax">[6]Jaroszow1!#REF!</definedName>
    <definedName name="total_water_ec_1996">#REF!</definedName>
    <definedName name="ttt">#REF!</definedName>
    <definedName name="tttttt">#REF!</definedName>
    <definedName name="tttttttt">#REF!</definedName>
    <definedName name="_xlnm.Print_Titles" localSheetId="0">'0 Legenda'!#REF!</definedName>
    <definedName name="_xlnm.Print_Titles" localSheetId="1">'1 Założenia'!#REF!</definedName>
    <definedName name="_xlnm.Print_Titles" localSheetId="2">'2 Dane wyjściowe'!$A:$B</definedName>
    <definedName name="_xlnm.Print_Titles" localSheetId="3">'3 Poziom dofinansowania'!$A:$A</definedName>
    <definedName name="_xlnm.Print_Titles" localSheetId="4">'4 Efektywność finansowa'!$A:$B</definedName>
    <definedName name="_xlnm.Print_Titles" localSheetId="5">'5 Trwałość finansowa'!$A:$B</definedName>
    <definedName name="_xlnm.Print_Titles" localSheetId="6">'6 Trwałość finansowa JST'!$A:$B</definedName>
    <definedName name="_xlnm.Print_Titles" localSheetId="7">'7 Plan finansowy'!$A:$B</definedName>
    <definedName name="tyyu">#REF!</definedName>
    <definedName name="wariant">[9]wariant!$B$3</definedName>
    <definedName name="Wskaźnik_bie__cej_p_ynności">[5]FO1NOWE!$B$85,[5]FO1NOWE!$B$85:$AZ$85</definedName>
    <definedName name="Wskaźnik_p_ynności_szybki">[5]FO1NOWE!$B$85,[5]FO1NOWE!$B$85:$AZ$85,[5]FO1NOWE!$B$86:$AZ$86</definedName>
    <definedName name="www">#REF!</definedName>
    <definedName name="wwww">#REF!</definedName>
    <definedName name="wwwwww">#REF!</definedName>
    <definedName name="xxx" hidden="1">#REF!</definedName>
    <definedName name="year2000">#REF!</definedName>
    <definedName name="year2005">#REF!</definedName>
    <definedName name="years">#REF!</definedName>
    <definedName name="Z_19015944_8DC3_4198_B28B_DDAFEE7C00D9_.wvu.Cols" localSheetId="1" hidden="1">'1 Założenia'!$C:$C</definedName>
    <definedName name="Z_19015944_8DC3_4198_B28B_DDAFEE7C00D9_.wvu.Cols" localSheetId="3" hidden="1">'3 Poziom dofinansowania'!$W:$AH</definedName>
    <definedName name="Z_19015944_8DC3_4198_B28B_DDAFEE7C00D9_.wvu.PrintArea" localSheetId="11" hidden="1">'10'!$A$1:$N$34</definedName>
    <definedName name="Z_19015944_8DC3_4198_B28B_DDAFEE7C00D9_.wvu.PrintArea" localSheetId="2" hidden="1">'2 Dane wyjściowe'!$A$1:$Q$49</definedName>
    <definedName name="Z_19015944_8DC3_4198_B28B_DDAFEE7C00D9_.wvu.PrintArea" localSheetId="3" hidden="1">'3 Poziom dofinansowania'!$A$3:$AH$72</definedName>
    <definedName name="Z_19015944_8DC3_4198_B28B_DDAFEE7C00D9_.wvu.PrintArea" localSheetId="5" hidden="1">'5 Trwałość finansowa'!$A$2:$Q$30,'5 Trwałość finansowa'!$A$34:$Q$64</definedName>
    <definedName name="Z_19015944_8DC3_4198_B28B_DDAFEE7C00D9_.wvu.PrintArea" localSheetId="6" hidden="1">'6 Trwałość finansowa JST'!$A$1:$R$39</definedName>
    <definedName name="Z_19015944_8DC3_4198_B28B_DDAFEE7C00D9_.wvu.PrintTitles" localSheetId="2" hidden="1">'2 Dane wyjściowe'!$A:$B</definedName>
    <definedName name="Z_19015944_8DC3_4198_B28B_DDAFEE7C00D9_.wvu.PrintTitles" localSheetId="3" hidden="1">'3 Poziom dofinansowania'!$A:$A</definedName>
    <definedName name="Z_19015944_8DC3_4198_B28B_DDAFEE7C00D9_.wvu.PrintTitles" localSheetId="4" hidden="1">'4 Efektywność finansowa'!$A:$B</definedName>
    <definedName name="Z_19015944_8DC3_4198_B28B_DDAFEE7C00D9_.wvu.PrintTitles" localSheetId="5" hidden="1">'5 Trwałość finansowa'!$A:$B</definedName>
    <definedName name="Z_19015944_8DC3_4198_B28B_DDAFEE7C00D9_.wvu.PrintTitles" localSheetId="6" hidden="1">'6 Trwałość finansowa JST'!$A:$B</definedName>
    <definedName name="Z_19015944_8DC3_4198_B28B_DDAFEE7C00D9_.wvu.PrintTitles" localSheetId="7" hidden="1">'7 Plan finansowy'!$A:$B</definedName>
    <definedName name="Z_42981FEF_5313_4B99_8040_85340FCD82AA_.wvu.Cols" localSheetId="1" hidden="1">'1 Założenia'!$C:$C</definedName>
    <definedName name="Z_42981FEF_5313_4B99_8040_85340FCD82AA_.wvu.PrintArea" localSheetId="11" hidden="1">'10'!$A$1:$N$34</definedName>
    <definedName name="Z_42981FEF_5313_4B99_8040_85340FCD82AA_.wvu.PrintArea" localSheetId="2" hidden="1">'2 Dane wyjściowe'!$A$1:$Q$49</definedName>
    <definedName name="Z_42981FEF_5313_4B99_8040_85340FCD82AA_.wvu.PrintArea" localSheetId="3" hidden="1">'3 Poziom dofinansowania'!$A$3:$AH$72</definedName>
    <definedName name="Z_42981FEF_5313_4B99_8040_85340FCD82AA_.wvu.PrintArea" localSheetId="5" hidden="1">'5 Trwałość finansowa'!$A$2:$Q$30,'5 Trwałość finansowa'!$A$34:$Q$64</definedName>
    <definedName name="Z_42981FEF_5313_4B99_8040_85340FCD82AA_.wvu.PrintArea" localSheetId="6" hidden="1">'6 Trwałość finansowa JST'!$A$1:$R$39</definedName>
    <definedName name="Z_42981FEF_5313_4B99_8040_85340FCD82AA_.wvu.PrintTitles" localSheetId="2" hidden="1">'2 Dane wyjściowe'!$A:$B</definedName>
    <definedName name="Z_42981FEF_5313_4B99_8040_85340FCD82AA_.wvu.PrintTitles" localSheetId="3" hidden="1">'3 Poziom dofinansowania'!$A:$A</definedName>
    <definedName name="Z_42981FEF_5313_4B99_8040_85340FCD82AA_.wvu.PrintTitles" localSheetId="4" hidden="1">'4 Efektywność finansowa'!$A:$B</definedName>
    <definedName name="Z_42981FEF_5313_4B99_8040_85340FCD82AA_.wvu.PrintTitles" localSheetId="5" hidden="1">'5 Trwałość finansowa'!$A:$B</definedName>
    <definedName name="Z_42981FEF_5313_4B99_8040_85340FCD82AA_.wvu.PrintTitles" localSheetId="6" hidden="1">'6 Trwałość finansowa JST'!$A:$B</definedName>
    <definedName name="Z_42981FEF_5313_4B99_8040_85340FCD82AA_.wvu.PrintTitles" localSheetId="7" hidden="1">'7 Plan finansowy'!$A:$B</definedName>
    <definedName name="Z_7459C945_4CDE_4B11_9340_999C59B3DCDD_.wvu.Cols" localSheetId="1" hidden="1">'1 Założenia'!$C:$C</definedName>
    <definedName name="Z_7459C945_4CDE_4B11_9340_999C59B3DCDD_.wvu.Cols" localSheetId="3" hidden="1">'3 Poziom dofinansowania'!$W:$AH</definedName>
    <definedName name="Z_7459C945_4CDE_4B11_9340_999C59B3DCDD_.wvu.PrintArea" localSheetId="11" hidden="1">'10'!$A$1:$N$34</definedName>
    <definedName name="Z_7459C945_4CDE_4B11_9340_999C59B3DCDD_.wvu.PrintArea" localSheetId="2" hidden="1">'2 Dane wyjściowe'!$A$1:$Q$49</definedName>
    <definedName name="Z_7459C945_4CDE_4B11_9340_999C59B3DCDD_.wvu.PrintArea" localSheetId="3" hidden="1">'3 Poziom dofinansowania'!$A$3:$AH$72</definedName>
    <definedName name="Z_7459C945_4CDE_4B11_9340_999C59B3DCDD_.wvu.PrintArea" localSheetId="5" hidden="1">'5 Trwałość finansowa'!$A$2:$Q$30,'5 Trwałość finansowa'!$A$34:$Q$64</definedName>
    <definedName name="Z_7459C945_4CDE_4B11_9340_999C59B3DCDD_.wvu.PrintArea" localSheetId="6" hidden="1">'6 Trwałość finansowa JST'!$A$1:$R$39</definedName>
    <definedName name="Z_7459C945_4CDE_4B11_9340_999C59B3DCDD_.wvu.PrintTitles" localSheetId="2" hidden="1">'2 Dane wyjściowe'!$A:$B</definedName>
    <definedName name="Z_7459C945_4CDE_4B11_9340_999C59B3DCDD_.wvu.PrintTitles" localSheetId="3" hidden="1">'3 Poziom dofinansowania'!$A:$A</definedName>
    <definedName name="Z_7459C945_4CDE_4B11_9340_999C59B3DCDD_.wvu.PrintTitles" localSheetId="4" hidden="1">'4 Efektywność finansowa'!$A:$B</definedName>
    <definedName name="Z_7459C945_4CDE_4B11_9340_999C59B3DCDD_.wvu.PrintTitles" localSheetId="5" hidden="1">'5 Trwałość finansowa'!$A:$B</definedName>
    <definedName name="Z_7459C945_4CDE_4B11_9340_999C59B3DCDD_.wvu.PrintTitles" localSheetId="6" hidden="1">'6 Trwałość finansowa JST'!$A:$B</definedName>
    <definedName name="Z_7459C945_4CDE_4B11_9340_999C59B3DCDD_.wvu.PrintTitles" localSheetId="7" hidden="1">'7 Plan finansowy'!$A:$B</definedName>
    <definedName name="Z_9EC9AAF8_31E5_417A_A928_3DBD93AA7952_.wvu.PrintArea" localSheetId="11" hidden="1">'10'!$A$1:$N$34</definedName>
    <definedName name="Z_9EC9AAF8_31E5_417A_A928_3DBD93AA7952_.wvu.PrintArea" localSheetId="2" hidden="1">'2 Dane wyjściowe'!$A$1:$Q$49</definedName>
    <definedName name="Z_9EC9AAF8_31E5_417A_A928_3DBD93AA7952_.wvu.PrintArea" localSheetId="5" hidden="1">'5 Trwałość finansowa'!$A$2:$Q$30,'5 Trwałość finansowa'!$A$34:$Q$64</definedName>
    <definedName name="Z_9EC9AAF8_31E5_417A_A928_3DBD93AA7952_.wvu.PrintArea" localSheetId="6" hidden="1">'6 Trwałość finansowa JST'!$A$1:$R$39</definedName>
    <definedName name="Z_9EC9AAF8_31E5_417A_A928_3DBD93AA7952_.wvu.PrintTitles" localSheetId="2" hidden="1">'2 Dane wyjściowe'!$A:$B</definedName>
    <definedName name="Z_9EC9AAF8_31E5_417A_A928_3DBD93AA7952_.wvu.PrintTitles" localSheetId="4" hidden="1">'4 Efektywność finansowa'!$A:$B</definedName>
    <definedName name="Z_9EC9AAF8_31E5_417A_A928_3DBD93AA7952_.wvu.PrintTitles" localSheetId="5" hidden="1">'5 Trwałość finansowa'!$A:$B</definedName>
    <definedName name="Z_9EC9AAF8_31E5_417A_A928_3DBD93AA7952_.wvu.PrintTitles" localSheetId="6" hidden="1">'6 Trwałość finansowa JST'!$A:$B</definedName>
    <definedName name="Z_BD8A273F_EBDA_4BF5_9FEF_0F811D076781_.wvu.Cols" localSheetId="1" hidden="1">'1 Założenia'!$C:$C</definedName>
    <definedName name="Z_BD8A273F_EBDA_4BF5_9FEF_0F811D076781_.wvu.PrintArea" localSheetId="11" hidden="1">'10'!$A$1:$N$34</definedName>
    <definedName name="Z_BD8A273F_EBDA_4BF5_9FEF_0F811D076781_.wvu.PrintArea" localSheetId="2" hidden="1">'2 Dane wyjściowe'!$A$1:$Q$49</definedName>
    <definedName name="Z_BD8A273F_EBDA_4BF5_9FEF_0F811D076781_.wvu.PrintArea" localSheetId="3" hidden="1">'3 Poziom dofinansowania'!$A$3:$AH$72</definedName>
    <definedName name="Z_BD8A273F_EBDA_4BF5_9FEF_0F811D076781_.wvu.PrintArea" localSheetId="5" hidden="1">'5 Trwałość finansowa'!$A$2:$Q$30,'5 Trwałość finansowa'!$A$34:$Q$64</definedName>
    <definedName name="Z_BD8A273F_EBDA_4BF5_9FEF_0F811D076781_.wvu.PrintArea" localSheetId="6" hidden="1">'6 Trwałość finansowa JST'!$A$1:$R$39</definedName>
    <definedName name="Z_BD8A273F_EBDA_4BF5_9FEF_0F811D076781_.wvu.PrintTitles" localSheetId="2" hidden="1">'2 Dane wyjściowe'!$A:$B</definedName>
    <definedName name="Z_BD8A273F_EBDA_4BF5_9FEF_0F811D076781_.wvu.PrintTitles" localSheetId="3" hidden="1">'3 Poziom dofinansowania'!$A:$A</definedName>
    <definedName name="Z_BD8A273F_EBDA_4BF5_9FEF_0F811D076781_.wvu.PrintTitles" localSheetId="4" hidden="1">'4 Efektywność finansowa'!$A:$B</definedName>
    <definedName name="Z_BD8A273F_EBDA_4BF5_9FEF_0F811D076781_.wvu.PrintTitles" localSheetId="5" hidden="1">'5 Trwałość finansowa'!$A:$B</definedName>
    <definedName name="Z_BD8A273F_EBDA_4BF5_9FEF_0F811D076781_.wvu.PrintTitles" localSheetId="6" hidden="1">'6 Trwałość finansowa JST'!$A:$B</definedName>
    <definedName name="Z_BD8A273F_EBDA_4BF5_9FEF_0F811D076781_.wvu.PrintTitles" localSheetId="7" hidden="1">'7 Plan finansowy'!$A:$B</definedName>
    <definedName name="Z_F7D79B8D_92A2_4094_827A_AE8F90DE993F_.wvu.PrintArea" localSheetId="11" hidden="1">'10'!$A$1:$N$34</definedName>
    <definedName name="Z_F7D79B8D_92A2_4094_827A_AE8F90DE993F_.wvu.PrintArea" localSheetId="2" hidden="1">'2 Dane wyjściowe'!$A$1:$Q$49</definedName>
    <definedName name="Z_F7D79B8D_92A2_4094_827A_AE8F90DE993F_.wvu.PrintArea" localSheetId="5" hidden="1">'5 Trwałość finansowa'!$A$2:$Q$30,'5 Trwałość finansowa'!$A$34:$Q$64</definedName>
    <definedName name="Z_F7D79B8D_92A2_4094_827A_AE8F90DE993F_.wvu.PrintArea" localSheetId="6" hidden="1">'6 Trwałość finansowa JST'!$A$1:$R$39</definedName>
    <definedName name="Z_F7D79B8D_92A2_4094_827A_AE8F90DE993F_.wvu.PrintTitles" localSheetId="2" hidden="1">'2 Dane wyjściowe'!$A:$B</definedName>
    <definedName name="Z_F7D79B8D_92A2_4094_827A_AE8F90DE993F_.wvu.PrintTitles" localSheetId="4" hidden="1">'4 Efektywność finansowa'!$A:$B</definedName>
    <definedName name="Z_F7D79B8D_92A2_4094_827A_AE8F90DE993F_.wvu.PrintTitles" localSheetId="5" hidden="1">'5 Trwałość finansowa'!$A:$B</definedName>
    <definedName name="Z_F7D79B8D_92A2_4094_827A_AE8F90DE993F_.wvu.PrintTitles" localSheetId="6" hidden="1">'6 Trwałość finansowa JST'!$A:$B</definedName>
    <definedName name="Zobowi_zania_biezace__F_01_dz.3_poz_04">[5]FO1NOWE!$B$53:$AZ$53,[5]FO1NOWE!$B$55:$AZ$55</definedName>
    <definedName name="Zobowi_zania_d_ugoterminowe__F_01_dz3_poz_01">[5]FO1NOWE!$B$53:$AZ$53,[5]FO1NOWE!$B$55:$AZ$55,[5]FO1NOWE!$B$53</definedName>
  </definedNames>
  <calcPr calcId="152511"/>
  <customWorkbookViews>
    <customWorkbookView name="Katarzyna Łoszyk - Widok osobisty" guid="{BD8A273F-EBDA-4BF5-9FEF-0F811D076781}" mergeInterval="0" personalView="1" maximized="1" xWindow="-8" yWindow="-8" windowWidth="1936" windowHeight="1056" tabRatio="909" activeSheetId="7"/>
    <customWorkbookView name="Mozdzen Ewa - Widok osobisty" guid="{42981FEF-5313-4B99-8040-85340FCD82AA}" mergeInterval="0" personalView="1" maximized="1" xWindow="-8" yWindow="-8" windowWidth="1936" windowHeight="1056" tabRatio="909" activeSheetId="7"/>
    <customWorkbookView name="Kulczynski Tomasz - Widok osobisty" guid="{9EC9AAF8-31E5-417A-A928-3DBD93AA7952}" mergeInterval="0" personalView="1" maximized="1" xWindow="-8" yWindow="-8" windowWidth="1936" windowHeight="1056" tabRatio="909" activeSheetId="7"/>
    <customWorkbookView name="pracownik - Widok osobisty" guid="{F7D79B8D-92A2-4094-827A-AE8F90DE993F}" mergeInterval="0" personalView="1" maximized="1" xWindow="1" yWindow="1" windowWidth="1276" windowHeight="538" tabRatio="909" activeSheetId="3"/>
    <customWorkbookView name="katarzyna.loszyk - Widok osobisty" guid="{19015944-8DC3-4198-B28B-DDAFEE7C00D9}" mergeInterval="0" personalView="1" maximized="1" xWindow="1" yWindow="1" windowWidth="1148" windowHeight="645" tabRatio="909" activeSheetId="8"/>
    <customWorkbookView name=". - Widok osobisty" guid="{7459C945-4CDE-4B11-9340-999C59B3DCDD}" mergeInterval="0" personalView="1" maximized="1" xWindow="-8" yWindow="-8" windowWidth="1936" windowHeight="1056" tabRatio="909" activeSheetId="5" showComments="commIndAndComment"/>
  </customWorkbookViews>
</workbook>
</file>

<file path=xl/calcChain.xml><?xml version="1.0" encoding="utf-8"?>
<calcChain xmlns="http://schemas.openxmlformats.org/spreadsheetml/2006/main">
  <c r="C330" i="8" l="1"/>
  <c r="C331" i="8"/>
  <c r="C325" i="8"/>
  <c r="C322" i="8"/>
  <c r="C319" i="8"/>
  <c r="C313" i="8"/>
  <c r="C311" i="8"/>
  <c r="C307" i="8"/>
  <c r="C304" i="8"/>
  <c r="C298" i="8"/>
  <c r="C296" i="8"/>
  <c r="C329" i="8"/>
  <c r="E256" i="8"/>
  <c r="G256" i="8"/>
  <c r="I256" i="8"/>
  <c r="K256" i="8"/>
  <c r="K271" i="8" s="1"/>
  <c r="K291" i="8" s="1"/>
  <c r="M256" i="8"/>
  <c r="O256" i="8"/>
  <c r="Q256" i="8"/>
  <c r="S256" i="8"/>
  <c r="S271" i="8" s="1"/>
  <c r="S291" i="8" s="1"/>
  <c r="D258" i="8"/>
  <c r="D256" i="8" s="1"/>
  <c r="D271" i="8" s="1"/>
  <c r="E258" i="8"/>
  <c r="F258" i="8"/>
  <c r="F256" i="8" s="1"/>
  <c r="G258" i="8"/>
  <c r="H258" i="8"/>
  <c r="H256" i="8" s="1"/>
  <c r="I258" i="8"/>
  <c r="J258" i="8"/>
  <c r="J256" i="8" s="1"/>
  <c r="K258" i="8"/>
  <c r="L258" i="8"/>
  <c r="L256" i="8" s="1"/>
  <c r="L271" i="8" s="1"/>
  <c r="M258" i="8"/>
  <c r="N258" i="8"/>
  <c r="N256" i="8" s="1"/>
  <c r="O258" i="8"/>
  <c r="P258" i="8"/>
  <c r="P256" i="8" s="1"/>
  <c r="Q258" i="8"/>
  <c r="R258" i="8"/>
  <c r="R256" i="8" s="1"/>
  <c r="S258" i="8"/>
  <c r="T258" i="8"/>
  <c r="T256" i="8" s="1"/>
  <c r="T271" i="8" s="1"/>
  <c r="D267" i="8"/>
  <c r="D264" i="8" s="1"/>
  <c r="F267" i="8"/>
  <c r="F264" i="8" s="1"/>
  <c r="H267" i="8"/>
  <c r="H264" i="8" s="1"/>
  <c r="J267" i="8"/>
  <c r="J264" i="8" s="1"/>
  <c r="L267" i="8"/>
  <c r="L264" i="8" s="1"/>
  <c r="N267" i="8"/>
  <c r="N264" i="8" s="1"/>
  <c r="P267" i="8"/>
  <c r="P264" i="8" s="1"/>
  <c r="R267" i="8"/>
  <c r="R264" i="8" s="1"/>
  <c r="T267" i="8"/>
  <c r="T264" i="8" s="1"/>
  <c r="D269" i="8"/>
  <c r="E269" i="8"/>
  <c r="E267" i="8" s="1"/>
  <c r="E264" i="8" s="1"/>
  <c r="F269" i="8"/>
  <c r="G269" i="8"/>
  <c r="G267" i="8" s="1"/>
  <c r="G264" i="8" s="1"/>
  <c r="H269" i="8"/>
  <c r="I269" i="8"/>
  <c r="I267" i="8" s="1"/>
  <c r="I264" i="8" s="1"/>
  <c r="J269" i="8"/>
  <c r="K269" i="8"/>
  <c r="K267" i="8" s="1"/>
  <c r="K264" i="8" s="1"/>
  <c r="L269" i="8"/>
  <c r="M269" i="8"/>
  <c r="M267" i="8" s="1"/>
  <c r="M264" i="8" s="1"/>
  <c r="N269" i="8"/>
  <c r="O269" i="8"/>
  <c r="O267" i="8" s="1"/>
  <c r="O264" i="8" s="1"/>
  <c r="P269" i="8"/>
  <c r="Q269" i="8"/>
  <c r="Q267" i="8" s="1"/>
  <c r="Q264" i="8" s="1"/>
  <c r="R269" i="8"/>
  <c r="S269" i="8"/>
  <c r="S267" i="8" s="1"/>
  <c r="S264" i="8" s="1"/>
  <c r="T269" i="8"/>
  <c r="E273" i="8"/>
  <c r="E290" i="8" s="1"/>
  <c r="G273" i="8"/>
  <c r="G290" i="8" s="1"/>
  <c r="I273" i="8"/>
  <c r="K273" i="8"/>
  <c r="K290" i="8" s="1"/>
  <c r="M273" i="8"/>
  <c r="M290" i="8" s="1"/>
  <c r="O273" i="8"/>
  <c r="O290" i="8" s="1"/>
  <c r="Q273" i="8"/>
  <c r="S273" i="8"/>
  <c r="S290" i="8" s="1"/>
  <c r="D279" i="8"/>
  <c r="D273" i="8" s="1"/>
  <c r="D290" i="8" s="1"/>
  <c r="E279" i="8"/>
  <c r="F279" i="8"/>
  <c r="F273" i="8" s="1"/>
  <c r="G279" i="8"/>
  <c r="H279" i="8"/>
  <c r="H273" i="8" s="1"/>
  <c r="H290" i="8" s="1"/>
  <c r="I279" i="8"/>
  <c r="J279" i="8"/>
  <c r="J273" i="8" s="1"/>
  <c r="J290" i="8" s="1"/>
  <c r="K279" i="8"/>
  <c r="L279" i="8"/>
  <c r="L273" i="8" s="1"/>
  <c r="L290" i="8" s="1"/>
  <c r="M279" i="8"/>
  <c r="N279" i="8"/>
  <c r="N273" i="8" s="1"/>
  <c r="N290" i="8" s="1"/>
  <c r="O279" i="8"/>
  <c r="P279" i="8"/>
  <c r="P273" i="8" s="1"/>
  <c r="P290" i="8" s="1"/>
  <c r="Q279" i="8"/>
  <c r="R279" i="8"/>
  <c r="R273" i="8" s="1"/>
  <c r="R290" i="8" s="1"/>
  <c r="S279" i="8"/>
  <c r="T279" i="8"/>
  <c r="T273" i="8" s="1"/>
  <c r="T290" i="8" s="1"/>
  <c r="G280" i="8"/>
  <c r="K280" i="8"/>
  <c r="O280" i="8"/>
  <c r="S280" i="8"/>
  <c r="D282" i="8"/>
  <c r="D280" i="8" s="1"/>
  <c r="E282" i="8"/>
  <c r="F282" i="8"/>
  <c r="F280" i="8" s="1"/>
  <c r="G282" i="8"/>
  <c r="H282" i="8"/>
  <c r="H280" i="8" s="1"/>
  <c r="I282" i="8"/>
  <c r="J282" i="8"/>
  <c r="J280" i="8" s="1"/>
  <c r="K282" i="8"/>
  <c r="L282" i="8"/>
  <c r="L280" i="8" s="1"/>
  <c r="M282" i="8"/>
  <c r="N282" i="8"/>
  <c r="N280" i="8" s="1"/>
  <c r="O282" i="8"/>
  <c r="P282" i="8"/>
  <c r="P280" i="8" s="1"/>
  <c r="Q282" i="8"/>
  <c r="R282" i="8"/>
  <c r="R280" i="8" s="1"/>
  <c r="S282" i="8"/>
  <c r="T282" i="8"/>
  <c r="T280" i="8" s="1"/>
  <c r="D285" i="8"/>
  <c r="E285" i="8"/>
  <c r="E280" i="8" s="1"/>
  <c r="F285" i="8"/>
  <c r="G285" i="8"/>
  <c r="H285" i="8"/>
  <c r="I285" i="8"/>
  <c r="I280" i="8" s="1"/>
  <c r="J285" i="8"/>
  <c r="K285" i="8"/>
  <c r="L285" i="8"/>
  <c r="M285" i="8"/>
  <c r="M280" i="8" s="1"/>
  <c r="N285" i="8"/>
  <c r="O285" i="8"/>
  <c r="P285" i="8"/>
  <c r="Q285" i="8"/>
  <c r="Q280" i="8" s="1"/>
  <c r="R285" i="8"/>
  <c r="S285" i="8"/>
  <c r="T285" i="8"/>
  <c r="C291" i="8"/>
  <c r="C273" i="8"/>
  <c r="G214" i="8"/>
  <c r="K214" i="8"/>
  <c r="O214" i="8"/>
  <c r="O229" i="8" s="1"/>
  <c r="S214" i="8"/>
  <c r="S229" i="8" s="1"/>
  <c r="S251" i="8" s="1"/>
  <c r="D216" i="8"/>
  <c r="D214" i="8" s="1"/>
  <c r="E216" i="8"/>
  <c r="E214" i="8" s="1"/>
  <c r="F216" i="8"/>
  <c r="F214" i="8" s="1"/>
  <c r="F229" i="8" s="1"/>
  <c r="G216" i="8"/>
  <c r="H216" i="8"/>
  <c r="H214" i="8" s="1"/>
  <c r="I216" i="8"/>
  <c r="I214" i="8" s="1"/>
  <c r="J216" i="8"/>
  <c r="J214" i="8" s="1"/>
  <c r="J229" i="8" s="1"/>
  <c r="K216" i="8"/>
  <c r="L216" i="8"/>
  <c r="L214" i="8" s="1"/>
  <c r="M216" i="8"/>
  <c r="M214" i="8" s="1"/>
  <c r="N216" i="8"/>
  <c r="N214" i="8" s="1"/>
  <c r="N229" i="8" s="1"/>
  <c r="O216" i="8"/>
  <c r="P216" i="8"/>
  <c r="P214" i="8" s="1"/>
  <c r="Q216" i="8"/>
  <c r="Q214" i="8" s="1"/>
  <c r="R216" i="8"/>
  <c r="R214" i="8" s="1"/>
  <c r="R229" i="8" s="1"/>
  <c r="S216" i="8"/>
  <c r="T216" i="8"/>
  <c r="T214" i="8" s="1"/>
  <c r="D225" i="8"/>
  <c r="D222" i="8" s="1"/>
  <c r="H225" i="8"/>
  <c r="H222" i="8" s="1"/>
  <c r="L225" i="8"/>
  <c r="L222" i="8" s="1"/>
  <c r="P225" i="8"/>
  <c r="P222" i="8" s="1"/>
  <c r="T225" i="8"/>
  <c r="T222" i="8" s="1"/>
  <c r="D227" i="8"/>
  <c r="E227" i="8"/>
  <c r="E225" i="8" s="1"/>
  <c r="E222" i="8" s="1"/>
  <c r="F227" i="8"/>
  <c r="F225" i="8" s="1"/>
  <c r="F222" i="8" s="1"/>
  <c r="G227" i="8"/>
  <c r="G225" i="8" s="1"/>
  <c r="G222" i="8" s="1"/>
  <c r="H227" i="8"/>
  <c r="I227" i="8"/>
  <c r="I225" i="8" s="1"/>
  <c r="I222" i="8" s="1"/>
  <c r="J227" i="8"/>
  <c r="J225" i="8" s="1"/>
  <c r="J222" i="8" s="1"/>
  <c r="K227" i="8"/>
  <c r="K225" i="8" s="1"/>
  <c r="K222" i="8" s="1"/>
  <c r="L227" i="8"/>
  <c r="M227" i="8"/>
  <c r="M225" i="8" s="1"/>
  <c r="M222" i="8" s="1"/>
  <c r="N227" i="8"/>
  <c r="N225" i="8" s="1"/>
  <c r="N222" i="8" s="1"/>
  <c r="O227" i="8"/>
  <c r="O225" i="8" s="1"/>
  <c r="O222" i="8" s="1"/>
  <c r="P227" i="8"/>
  <c r="Q227" i="8"/>
  <c r="Q225" i="8" s="1"/>
  <c r="Q222" i="8" s="1"/>
  <c r="R227" i="8"/>
  <c r="R225" i="8" s="1"/>
  <c r="R222" i="8" s="1"/>
  <c r="S227" i="8"/>
  <c r="S225" i="8" s="1"/>
  <c r="S222" i="8" s="1"/>
  <c r="T227" i="8"/>
  <c r="E231" i="8"/>
  <c r="E250" i="8" s="1"/>
  <c r="I231" i="8"/>
  <c r="M231" i="8"/>
  <c r="Q231" i="8"/>
  <c r="Q250" i="8" s="1"/>
  <c r="D237" i="8"/>
  <c r="D231" i="8" s="1"/>
  <c r="D250" i="8" s="1"/>
  <c r="E237" i="8"/>
  <c r="F237" i="8"/>
  <c r="F231" i="8" s="1"/>
  <c r="G237" i="8"/>
  <c r="G231" i="8" s="1"/>
  <c r="G250" i="8" s="1"/>
  <c r="H237" i="8"/>
  <c r="H231" i="8" s="1"/>
  <c r="H250" i="8" s="1"/>
  <c r="I237" i="8"/>
  <c r="J237" i="8"/>
  <c r="J231" i="8" s="1"/>
  <c r="K237" i="8"/>
  <c r="K231" i="8" s="1"/>
  <c r="K250" i="8" s="1"/>
  <c r="L237" i="8"/>
  <c r="L231" i="8" s="1"/>
  <c r="L250" i="8" s="1"/>
  <c r="M237" i="8"/>
  <c r="N237" i="8"/>
  <c r="N231" i="8" s="1"/>
  <c r="O237" i="8"/>
  <c r="O231" i="8" s="1"/>
  <c r="O250" i="8" s="1"/>
  <c r="P237" i="8"/>
  <c r="P231" i="8" s="1"/>
  <c r="P250" i="8" s="1"/>
  <c r="Q237" i="8"/>
  <c r="R237" i="8"/>
  <c r="R231" i="8" s="1"/>
  <c r="S237" i="8"/>
  <c r="S231" i="8" s="1"/>
  <c r="S250" i="8" s="1"/>
  <c r="T237" i="8"/>
  <c r="T231" i="8" s="1"/>
  <c r="T250" i="8" s="1"/>
  <c r="G238" i="8"/>
  <c r="K238" i="8"/>
  <c r="O238" i="8"/>
  <c r="S238" i="8"/>
  <c r="D240" i="8"/>
  <c r="D238" i="8" s="1"/>
  <c r="E240" i="8"/>
  <c r="E238" i="8" s="1"/>
  <c r="F240" i="8"/>
  <c r="F238" i="8" s="1"/>
  <c r="G240" i="8"/>
  <c r="H240" i="8"/>
  <c r="H238" i="8" s="1"/>
  <c r="I240" i="8"/>
  <c r="I238" i="8" s="1"/>
  <c r="J240" i="8"/>
  <c r="J238" i="8" s="1"/>
  <c r="K240" i="8"/>
  <c r="L240" i="8"/>
  <c r="L238" i="8" s="1"/>
  <c r="M240" i="8"/>
  <c r="M238" i="8" s="1"/>
  <c r="N240" i="8"/>
  <c r="N238" i="8" s="1"/>
  <c r="O240" i="8"/>
  <c r="P240" i="8"/>
  <c r="P238" i="8" s="1"/>
  <c r="Q240" i="8"/>
  <c r="Q238" i="8" s="1"/>
  <c r="R240" i="8"/>
  <c r="R238" i="8" s="1"/>
  <c r="S240" i="8"/>
  <c r="T240" i="8"/>
  <c r="T238" i="8" s="1"/>
  <c r="D243" i="8"/>
  <c r="E243" i="8"/>
  <c r="F243" i="8"/>
  <c r="G243" i="8"/>
  <c r="H243" i="8"/>
  <c r="I243" i="8"/>
  <c r="J243" i="8"/>
  <c r="K243" i="8"/>
  <c r="L243" i="8"/>
  <c r="M243" i="8"/>
  <c r="N243" i="8"/>
  <c r="O243" i="8"/>
  <c r="P243" i="8"/>
  <c r="Q243" i="8"/>
  <c r="R243" i="8"/>
  <c r="S243" i="8"/>
  <c r="T243" i="8"/>
  <c r="D247" i="8"/>
  <c r="E247" i="8"/>
  <c r="F247" i="8"/>
  <c r="G247" i="8"/>
  <c r="H247" i="8"/>
  <c r="I247" i="8"/>
  <c r="J247" i="8"/>
  <c r="K247" i="8"/>
  <c r="L247" i="8"/>
  <c r="M247" i="8"/>
  <c r="N247" i="8"/>
  <c r="O247" i="8"/>
  <c r="P247" i="8"/>
  <c r="Q247" i="8"/>
  <c r="R247" i="8"/>
  <c r="S247" i="8"/>
  <c r="T247" i="8"/>
  <c r="C243" i="8"/>
  <c r="C231" i="8"/>
  <c r="D209" i="8"/>
  <c r="D208" i="8"/>
  <c r="D207" i="8"/>
  <c r="D206" i="8"/>
  <c r="D201" i="8"/>
  <c r="D194" i="8"/>
  <c r="D192" i="8"/>
  <c r="D188" i="8"/>
  <c r="D179" i="8"/>
  <c r="D178" i="8"/>
  <c r="D172" i="8"/>
  <c r="D171" i="8"/>
  <c r="C170" i="8"/>
  <c r="C169" i="8"/>
  <c r="C157" i="8"/>
  <c r="C155" i="8"/>
  <c r="C151" i="8"/>
  <c r="C142" i="8"/>
  <c r="C141" i="8"/>
  <c r="E104" i="8"/>
  <c r="F104" i="8"/>
  <c r="G104" i="8"/>
  <c r="H104" i="8"/>
  <c r="I104" i="8"/>
  <c r="J104" i="8"/>
  <c r="K104" i="8"/>
  <c r="L104" i="8"/>
  <c r="M104" i="8"/>
  <c r="N104" i="8"/>
  <c r="O104" i="8"/>
  <c r="P104" i="8"/>
  <c r="Q104" i="8"/>
  <c r="R104" i="8"/>
  <c r="S104" i="8"/>
  <c r="T104" i="8"/>
  <c r="E106" i="8"/>
  <c r="E105" i="8" s="1"/>
  <c r="E114" i="8" s="1"/>
  <c r="E133" i="8" s="1"/>
  <c r="E135" i="8" s="1"/>
  <c r="F134" i="8" s="1"/>
  <c r="F106" i="8"/>
  <c r="F105" i="8" s="1"/>
  <c r="F114" i="8" s="1"/>
  <c r="F133" i="8" s="1"/>
  <c r="G106" i="8"/>
  <c r="G105" i="8" s="1"/>
  <c r="G114" i="8" s="1"/>
  <c r="G133" i="8" s="1"/>
  <c r="H106" i="8"/>
  <c r="H105" i="8" s="1"/>
  <c r="I106" i="8"/>
  <c r="I105" i="8" s="1"/>
  <c r="I114" i="8" s="1"/>
  <c r="I133" i="8" s="1"/>
  <c r="J106" i="8"/>
  <c r="J105" i="8" s="1"/>
  <c r="J114" i="8" s="1"/>
  <c r="J133" i="8" s="1"/>
  <c r="K106" i="8"/>
  <c r="K105" i="8" s="1"/>
  <c r="K114" i="8" s="1"/>
  <c r="K133" i="8" s="1"/>
  <c r="L106" i="8"/>
  <c r="L105" i="8" s="1"/>
  <c r="L114" i="8" s="1"/>
  <c r="L133" i="8" s="1"/>
  <c r="M106" i="8"/>
  <c r="M105" i="8" s="1"/>
  <c r="M114" i="8" s="1"/>
  <c r="M133" i="8" s="1"/>
  <c r="N106" i="8"/>
  <c r="N105" i="8" s="1"/>
  <c r="N114" i="8" s="1"/>
  <c r="N133" i="8" s="1"/>
  <c r="O106" i="8"/>
  <c r="O105" i="8" s="1"/>
  <c r="O114" i="8" s="1"/>
  <c r="O133" i="8" s="1"/>
  <c r="P106" i="8"/>
  <c r="P105" i="8" s="1"/>
  <c r="P114" i="8" s="1"/>
  <c r="P133" i="8" s="1"/>
  <c r="Q106" i="8"/>
  <c r="Q105" i="8" s="1"/>
  <c r="Q114" i="8" s="1"/>
  <c r="Q133" i="8" s="1"/>
  <c r="R106" i="8"/>
  <c r="R105" i="8" s="1"/>
  <c r="R114" i="8" s="1"/>
  <c r="R133" i="8" s="1"/>
  <c r="S106" i="8"/>
  <c r="S105" i="8" s="1"/>
  <c r="S114" i="8" s="1"/>
  <c r="S133" i="8" s="1"/>
  <c r="T106" i="8"/>
  <c r="T105" i="8" s="1"/>
  <c r="T114" i="8" s="1"/>
  <c r="T133" i="8" s="1"/>
  <c r="E118" i="8"/>
  <c r="F118" i="8"/>
  <c r="G118" i="8"/>
  <c r="H118" i="8"/>
  <c r="I118" i="8"/>
  <c r="J118" i="8"/>
  <c r="K118" i="8"/>
  <c r="L118" i="8"/>
  <c r="M118" i="8"/>
  <c r="N118" i="8"/>
  <c r="O118" i="8"/>
  <c r="P118" i="8"/>
  <c r="Q118" i="8"/>
  <c r="R118" i="8"/>
  <c r="S118" i="8"/>
  <c r="T118" i="8"/>
  <c r="E120" i="8"/>
  <c r="F120" i="8"/>
  <c r="G120" i="8"/>
  <c r="H120" i="8"/>
  <c r="I120" i="8"/>
  <c r="J120" i="8"/>
  <c r="K120" i="8"/>
  <c r="L120" i="8"/>
  <c r="M120" i="8"/>
  <c r="N120" i="8"/>
  <c r="O120" i="8"/>
  <c r="P120" i="8"/>
  <c r="Q120" i="8"/>
  <c r="R120" i="8"/>
  <c r="S120" i="8"/>
  <c r="T120" i="8"/>
  <c r="E127" i="8"/>
  <c r="F127" i="8"/>
  <c r="G127" i="8"/>
  <c r="H127" i="8"/>
  <c r="I127" i="8"/>
  <c r="J127" i="8"/>
  <c r="K127" i="8"/>
  <c r="L127" i="8"/>
  <c r="M127" i="8"/>
  <c r="N127" i="8"/>
  <c r="O127" i="8"/>
  <c r="P127" i="8"/>
  <c r="Q127" i="8"/>
  <c r="R127" i="8"/>
  <c r="S127" i="8"/>
  <c r="T127" i="8"/>
  <c r="E132" i="8"/>
  <c r="F132" i="8"/>
  <c r="G132" i="8"/>
  <c r="H132" i="8"/>
  <c r="I132" i="8"/>
  <c r="J132" i="8"/>
  <c r="K132" i="8"/>
  <c r="L132" i="8"/>
  <c r="M132" i="8"/>
  <c r="N132" i="8"/>
  <c r="O132" i="8"/>
  <c r="P132" i="8"/>
  <c r="Q132" i="8"/>
  <c r="R132" i="8"/>
  <c r="S132" i="8"/>
  <c r="T132" i="8"/>
  <c r="E134" i="8"/>
  <c r="D135" i="8"/>
  <c r="D104" i="8"/>
  <c r="D105" i="8"/>
  <c r="D106" i="8"/>
  <c r="D114" i="8"/>
  <c r="D133" i="8" s="1"/>
  <c r="D118" i="8"/>
  <c r="D120" i="8"/>
  <c r="D127" i="8"/>
  <c r="D132" i="8"/>
  <c r="C118" i="8"/>
  <c r="C120" i="8"/>
  <c r="C127" i="8"/>
  <c r="C105" i="8"/>
  <c r="C114" i="8" s="1"/>
  <c r="C104" i="8"/>
  <c r="D71" i="8"/>
  <c r="D70" i="8" s="1"/>
  <c r="E71" i="8"/>
  <c r="E70" i="8" s="1"/>
  <c r="F71" i="8"/>
  <c r="F70" i="8" s="1"/>
  <c r="G71" i="8"/>
  <c r="H71" i="8"/>
  <c r="H70" i="8" s="1"/>
  <c r="I71" i="8"/>
  <c r="I70" i="8" s="1"/>
  <c r="J71" i="8"/>
  <c r="J70" i="8" s="1"/>
  <c r="K71" i="8"/>
  <c r="L71" i="8"/>
  <c r="L70" i="8" s="1"/>
  <c r="M71" i="8"/>
  <c r="M70" i="8" s="1"/>
  <c r="N71" i="8"/>
  <c r="N70" i="8" s="1"/>
  <c r="O71" i="8"/>
  <c r="P71" i="8"/>
  <c r="P70" i="8" s="1"/>
  <c r="Q71" i="8"/>
  <c r="Q70" i="8" s="1"/>
  <c r="R71" i="8"/>
  <c r="R70" i="8" s="1"/>
  <c r="S71" i="8"/>
  <c r="T71" i="8"/>
  <c r="T70" i="8" s="1"/>
  <c r="D72" i="8"/>
  <c r="E72" i="8"/>
  <c r="F72" i="8"/>
  <c r="G72" i="8"/>
  <c r="H72" i="8"/>
  <c r="I72" i="8"/>
  <c r="J72" i="8"/>
  <c r="K72" i="8"/>
  <c r="L72" i="8"/>
  <c r="M72" i="8"/>
  <c r="N72" i="8"/>
  <c r="O72" i="8"/>
  <c r="P72" i="8"/>
  <c r="Q72" i="8"/>
  <c r="R72" i="8"/>
  <c r="S72" i="8"/>
  <c r="T72" i="8"/>
  <c r="D73" i="8"/>
  <c r="E73" i="8"/>
  <c r="F73" i="8"/>
  <c r="G73" i="8"/>
  <c r="H73" i="8"/>
  <c r="I73" i="8"/>
  <c r="J73" i="8"/>
  <c r="K73" i="8"/>
  <c r="L73" i="8"/>
  <c r="M73" i="8"/>
  <c r="N73" i="8"/>
  <c r="O73" i="8"/>
  <c r="P73" i="8"/>
  <c r="Q73" i="8"/>
  <c r="R73" i="8"/>
  <c r="S73" i="8"/>
  <c r="T73" i="8"/>
  <c r="D74" i="8"/>
  <c r="E74" i="8"/>
  <c r="F74" i="8"/>
  <c r="G74" i="8"/>
  <c r="G70" i="8" s="1"/>
  <c r="H74" i="8"/>
  <c r="I74" i="8"/>
  <c r="J74" i="8"/>
  <c r="K74" i="8"/>
  <c r="K70" i="8" s="1"/>
  <c r="L74" i="8"/>
  <c r="M74" i="8"/>
  <c r="N74" i="8"/>
  <c r="O74" i="8"/>
  <c r="O70" i="8" s="1"/>
  <c r="P74" i="8"/>
  <c r="Q74" i="8"/>
  <c r="R74" i="8"/>
  <c r="S74" i="8"/>
  <c r="S70" i="8" s="1"/>
  <c r="T74" i="8"/>
  <c r="D76" i="8"/>
  <c r="D75" i="8" s="1"/>
  <c r="E76" i="8"/>
  <c r="E75" i="8" s="1"/>
  <c r="F76" i="8"/>
  <c r="G76" i="8"/>
  <c r="G75" i="8" s="1"/>
  <c r="H76" i="8"/>
  <c r="H75" i="8" s="1"/>
  <c r="I76" i="8"/>
  <c r="I75" i="8" s="1"/>
  <c r="J76" i="8"/>
  <c r="K76" i="8"/>
  <c r="K75" i="8" s="1"/>
  <c r="L76" i="8"/>
  <c r="L75" i="8" s="1"/>
  <c r="M76" i="8"/>
  <c r="M75" i="8" s="1"/>
  <c r="N76" i="8"/>
  <c r="O76" i="8"/>
  <c r="O75" i="8" s="1"/>
  <c r="P76" i="8"/>
  <c r="P75" i="8" s="1"/>
  <c r="Q76" i="8"/>
  <c r="Q75" i="8" s="1"/>
  <c r="R76" i="8"/>
  <c r="S76" i="8"/>
  <c r="S75" i="8" s="1"/>
  <c r="T76" i="8"/>
  <c r="T75" i="8" s="1"/>
  <c r="D77" i="8"/>
  <c r="E77" i="8"/>
  <c r="F77" i="8"/>
  <c r="G77" i="8"/>
  <c r="H77" i="8"/>
  <c r="I77" i="8"/>
  <c r="J77" i="8"/>
  <c r="K77" i="8"/>
  <c r="L77" i="8"/>
  <c r="M77" i="8"/>
  <c r="N77" i="8"/>
  <c r="O77" i="8"/>
  <c r="P77" i="8"/>
  <c r="Q77" i="8"/>
  <c r="R77" i="8"/>
  <c r="S77" i="8"/>
  <c r="T77" i="8"/>
  <c r="D78" i="8"/>
  <c r="E78" i="8"/>
  <c r="F78" i="8"/>
  <c r="G78" i="8"/>
  <c r="H78" i="8"/>
  <c r="I78" i="8"/>
  <c r="J78" i="8"/>
  <c r="K78" i="8"/>
  <c r="L78" i="8"/>
  <c r="M78" i="8"/>
  <c r="N78" i="8"/>
  <c r="O78" i="8"/>
  <c r="P78" i="8"/>
  <c r="Q78" i="8"/>
  <c r="R78" i="8"/>
  <c r="S78" i="8"/>
  <c r="T78" i="8"/>
  <c r="D79" i="8"/>
  <c r="E79" i="8"/>
  <c r="F79" i="8"/>
  <c r="F75" i="8" s="1"/>
  <c r="G79" i="8"/>
  <c r="H79" i="8"/>
  <c r="I79" i="8"/>
  <c r="J79" i="8"/>
  <c r="J75" i="8" s="1"/>
  <c r="K79" i="8"/>
  <c r="L79" i="8"/>
  <c r="M79" i="8"/>
  <c r="N79" i="8"/>
  <c r="N75" i="8" s="1"/>
  <c r="O79" i="8"/>
  <c r="P79" i="8"/>
  <c r="Q79" i="8"/>
  <c r="R79" i="8"/>
  <c r="R75" i="8" s="1"/>
  <c r="S79" i="8"/>
  <c r="T79" i="8"/>
  <c r="D80" i="8"/>
  <c r="E80" i="8"/>
  <c r="F80" i="8"/>
  <c r="G80" i="8"/>
  <c r="H80" i="8"/>
  <c r="I80" i="8"/>
  <c r="J80" i="8"/>
  <c r="K80" i="8"/>
  <c r="L80" i="8"/>
  <c r="M80" i="8"/>
  <c r="N80" i="8"/>
  <c r="O80" i="8"/>
  <c r="P80" i="8"/>
  <c r="Q80" i="8"/>
  <c r="R80" i="8"/>
  <c r="S80" i="8"/>
  <c r="T80" i="8"/>
  <c r="D81" i="8"/>
  <c r="E81" i="8"/>
  <c r="F81" i="8"/>
  <c r="G81" i="8"/>
  <c r="H81" i="8"/>
  <c r="I81" i="8"/>
  <c r="J81" i="8"/>
  <c r="K81" i="8"/>
  <c r="L81" i="8"/>
  <c r="M81" i="8"/>
  <c r="N81" i="8"/>
  <c r="O81" i="8"/>
  <c r="P81" i="8"/>
  <c r="Q81" i="8"/>
  <c r="R81" i="8"/>
  <c r="S81" i="8"/>
  <c r="T81" i="8"/>
  <c r="D82" i="8"/>
  <c r="E82" i="8"/>
  <c r="F82" i="8"/>
  <c r="G82" i="8"/>
  <c r="H82" i="8"/>
  <c r="I82" i="8"/>
  <c r="J82" i="8"/>
  <c r="K82" i="8"/>
  <c r="L82" i="8"/>
  <c r="M82" i="8"/>
  <c r="N82" i="8"/>
  <c r="O82" i="8"/>
  <c r="P82" i="8"/>
  <c r="Q82" i="8"/>
  <c r="R82" i="8"/>
  <c r="S82" i="8"/>
  <c r="T82" i="8"/>
  <c r="D83" i="8"/>
  <c r="E83" i="8"/>
  <c r="F83" i="8"/>
  <c r="G83" i="8"/>
  <c r="H83" i="8"/>
  <c r="I83" i="8"/>
  <c r="J83" i="8"/>
  <c r="K83" i="8"/>
  <c r="L83" i="8"/>
  <c r="M83" i="8"/>
  <c r="N83" i="8"/>
  <c r="O83" i="8"/>
  <c r="P83" i="8"/>
  <c r="Q83" i="8"/>
  <c r="R83" i="8"/>
  <c r="S83" i="8"/>
  <c r="T83" i="8"/>
  <c r="D85" i="8"/>
  <c r="H85" i="8"/>
  <c r="L85" i="8"/>
  <c r="P85" i="8"/>
  <c r="T85" i="8"/>
  <c r="D86" i="8"/>
  <c r="E86" i="8"/>
  <c r="E85" i="8" s="1"/>
  <c r="F86" i="8"/>
  <c r="F85" i="8" s="1"/>
  <c r="G86" i="8"/>
  <c r="G85" i="8" s="1"/>
  <c r="H86" i="8"/>
  <c r="I86" i="8"/>
  <c r="I85" i="8" s="1"/>
  <c r="J86" i="8"/>
  <c r="J85" i="8" s="1"/>
  <c r="K86" i="8"/>
  <c r="K85" i="8" s="1"/>
  <c r="L86" i="8"/>
  <c r="M86" i="8"/>
  <c r="M85" i="8" s="1"/>
  <c r="N86" i="8"/>
  <c r="N85" i="8" s="1"/>
  <c r="O86" i="8"/>
  <c r="O85" i="8" s="1"/>
  <c r="P86" i="8"/>
  <c r="Q86" i="8"/>
  <c r="Q85" i="8" s="1"/>
  <c r="R86" i="8"/>
  <c r="R85" i="8" s="1"/>
  <c r="S86" i="8"/>
  <c r="S85" i="8" s="1"/>
  <c r="T86" i="8"/>
  <c r="D87" i="8"/>
  <c r="E87" i="8"/>
  <c r="F87" i="8"/>
  <c r="G87" i="8"/>
  <c r="H87" i="8"/>
  <c r="I87" i="8"/>
  <c r="J87" i="8"/>
  <c r="K87" i="8"/>
  <c r="L87" i="8"/>
  <c r="M87" i="8"/>
  <c r="N87" i="8"/>
  <c r="O87" i="8"/>
  <c r="P87" i="8"/>
  <c r="Q87" i="8"/>
  <c r="R87" i="8"/>
  <c r="S87" i="8"/>
  <c r="T87" i="8"/>
  <c r="D88" i="8"/>
  <c r="E88" i="8"/>
  <c r="F88" i="8"/>
  <c r="G88" i="8"/>
  <c r="H88" i="8"/>
  <c r="I88" i="8"/>
  <c r="J88" i="8"/>
  <c r="K88" i="8"/>
  <c r="L88" i="8"/>
  <c r="M88" i="8"/>
  <c r="N88" i="8"/>
  <c r="O88" i="8"/>
  <c r="P88" i="8"/>
  <c r="Q88" i="8"/>
  <c r="R88" i="8"/>
  <c r="S88" i="8"/>
  <c r="T88" i="8"/>
  <c r="D90" i="8"/>
  <c r="E90" i="8"/>
  <c r="F90" i="8"/>
  <c r="G90" i="8"/>
  <c r="H90" i="8"/>
  <c r="I90" i="8"/>
  <c r="J90" i="8"/>
  <c r="K90" i="8"/>
  <c r="L90" i="8"/>
  <c r="M90" i="8"/>
  <c r="N90" i="8"/>
  <c r="O90" i="8"/>
  <c r="P90" i="8"/>
  <c r="Q90" i="8"/>
  <c r="R90" i="8"/>
  <c r="S90" i="8"/>
  <c r="T90" i="8"/>
  <c r="D91" i="8"/>
  <c r="E91" i="8"/>
  <c r="F91" i="8"/>
  <c r="G91" i="8"/>
  <c r="H91" i="8"/>
  <c r="I91" i="8"/>
  <c r="J91" i="8"/>
  <c r="K91" i="8"/>
  <c r="L91" i="8"/>
  <c r="M91" i="8"/>
  <c r="N91" i="8"/>
  <c r="O91" i="8"/>
  <c r="P91" i="8"/>
  <c r="Q91" i="8"/>
  <c r="R91" i="8"/>
  <c r="S91" i="8"/>
  <c r="T91" i="8"/>
  <c r="D93" i="8"/>
  <c r="E93" i="8"/>
  <c r="F93" i="8"/>
  <c r="G93" i="8"/>
  <c r="H93" i="8"/>
  <c r="I93" i="8"/>
  <c r="J93" i="8"/>
  <c r="K93" i="8"/>
  <c r="L93" i="8"/>
  <c r="M93" i="8"/>
  <c r="N93" i="8"/>
  <c r="O93" i="8"/>
  <c r="P93" i="8"/>
  <c r="Q93" i="8"/>
  <c r="R93" i="8"/>
  <c r="S93" i="8"/>
  <c r="T93" i="8"/>
  <c r="D94" i="8"/>
  <c r="E94" i="8"/>
  <c r="F94" i="8"/>
  <c r="G94" i="8"/>
  <c r="H94" i="8"/>
  <c r="I94" i="8"/>
  <c r="J94" i="8"/>
  <c r="K94" i="8"/>
  <c r="L94" i="8"/>
  <c r="M94" i="8"/>
  <c r="N94" i="8"/>
  <c r="O94" i="8"/>
  <c r="P94" i="8"/>
  <c r="Q94" i="8"/>
  <c r="R94" i="8"/>
  <c r="S94" i="8"/>
  <c r="T94" i="8"/>
  <c r="D96" i="8"/>
  <c r="E96" i="8"/>
  <c r="F96" i="8"/>
  <c r="G96" i="8"/>
  <c r="H96" i="8"/>
  <c r="I96" i="8"/>
  <c r="J96" i="8"/>
  <c r="K96" i="8"/>
  <c r="L96" i="8"/>
  <c r="M96" i="8"/>
  <c r="N96" i="8"/>
  <c r="O96" i="8"/>
  <c r="P96" i="8"/>
  <c r="Q96" i="8"/>
  <c r="R96" i="8"/>
  <c r="S96" i="8"/>
  <c r="T96" i="8"/>
  <c r="D97" i="8"/>
  <c r="E97" i="8"/>
  <c r="F97" i="8"/>
  <c r="G97" i="8"/>
  <c r="H97" i="8"/>
  <c r="I97" i="8"/>
  <c r="J97" i="8"/>
  <c r="K97" i="8"/>
  <c r="L97" i="8"/>
  <c r="M97" i="8"/>
  <c r="N97" i="8"/>
  <c r="O97" i="8"/>
  <c r="P97" i="8"/>
  <c r="Q97" i="8"/>
  <c r="R97" i="8"/>
  <c r="S97" i="8"/>
  <c r="T97" i="8"/>
  <c r="C98" i="8"/>
  <c r="C93" i="8"/>
  <c r="C92" i="8"/>
  <c r="C89" i="8"/>
  <c r="C85" i="8"/>
  <c r="C84" i="8"/>
  <c r="C75" i="8"/>
  <c r="C70" i="8"/>
  <c r="C62" i="8"/>
  <c r="C42" i="8"/>
  <c r="C37" i="8"/>
  <c r="D4" i="8"/>
  <c r="E4" i="8"/>
  <c r="F4" i="8"/>
  <c r="F18" i="8" s="1"/>
  <c r="F23" i="8" s="1"/>
  <c r="F26" i="8" s="1"/>
  <c r="F29" i="8" s="1"/>
  <c r="F32" i="8" s="1"/>
  <c r="G4" i="8"/>
  <c r="G18" i="8" s="1"/>
  <c r="G23" i="8" s="1"/>
  <c r="G26" i="8" s="1"/>
  <c r="G29" i="8" s="1"/>
  <c r="G32" i="8" s="1"/>
  <c r="H4" i="8"/>
  <c r="I4" i="8"/>
  <c r="J4" i="8"/>
  <c r="J18" i="8" s="1"/>
  <c r="J23" i="8" s="1"/>
  <c r="J26" i="8" s="1"/>
  <c r="J29" i="8" s="1"/>
  <c r="J32" i="8" s="1"/>
  <c r="K4" i="8"/>
  <c r="K18" i="8" s="1"/>
  <c r="K23" i="8" s="1"/>
  <c r="K26" i="8" s="1"/>
  <c r="K29" i="8" s="1"/>
  <c r="K32" i="8" s="1"/>
  <c r="L4" i="8"/>
  <c r="M4" i="8"/>
  <c r="N4" i="8"/>
  <c r="N18" i="8" s="1"/>
  <c r="N23" i="8" s="1"/>
  <c r="N26" i="8" s="1"/>
  <c r="N29" i="8" s="1"/>
  <c r="N32" i="8" s="1"/>
  <c r="O4" i="8"/>
  <c r="O18" i="8" s="1"/>
  <c r="O23" i="8" s="1"/>
  <c r="O26" i="8" s="1"/>
  <c r="O29" i="8" s="1"/>
  <c r="O32" i="8" s="1"/>
  <c r="P4" i="8"/>
  <c r="Q4" i="8"/>
  <c r="R4" i="8"/>
  <c r="R18" i="8" s="1"/>
  <c r="R23" i="8" s="1"/>
  <c r="R26" i="8" s="1"/>
  <c r="R29" i="8" s="1"/>
  <c r="R32" i="8" s="1"/>
  <c r="S4" i="8"/>
  <c r="S18" i="8" s="1"/>
  <c r="S23" i="8" s="1"/>
  <c r="S26" i="8" s="1"/>
  <c r="S29" i="8" s="1"/>
  <c r="S32" i="8" s="1"/>
  <c r="T4" i="8"/>
  <c r="D9" i="8"/>
  <c r="E9" i="8"/>
  <c r="F9" i="8"/>
  <c r="G9" i="8"/>
  <c r="H9" i="8"/>
  <c r="I9" i="8"/>
  <c r="J9" i="8"/>
  <c r="K9" i="8"/>
  <c r="L9" i="8"/>
  <c r="M9" i="8"/>
  <c r="N9" i="8"/>
  <c r="O9" i="8"/>
  <c r="P9" i="8"/>
  <c r="Q9" i="8"/>
  <c r="R9" i="8"/>
  <c r="S9" i="8"/>
  <c r="T9" i="8"/>
  <c r="D18" i="8"/>
  <c r="D23" i="8" s="1"/>
  <c r="D26" i="8" s="1"/>
  <c r="D29" i="8" s="1"/>
  <c r="D32" i="8" s="1"/>
  <c r="E18" i="8"/>
  <c r="E23" i="8" s="1"/>
  <c r="E26" i="8" s="1"/>
  <c r="E29" i="8" s="1"/>
  <c r="E32" i="8" s="1"/>
  <c r="H18" i="8"/>
  <c r="H23" i="8" s="1"/>
  <c r="H26" i="8" s="1"/>
  <c r="H29" i="8" s="1"/>
  <c r="H32" i="8" s="1"/>
  <c r="I18" i="8"/>
  <c r="I23" i="8" s="1"/>
  <c r="I26" i="8" s="1"/>
  <c r="I29" i="8" s="1"/>
  <c r="I32" i="8" s="1"/>
  <c r="L18" i="8"/>
  <c r="L23" i="8" s="1"/>
  <c r="L26" i="8" s="1"/>
  <c r="L29" i="8" s="1"/>
  <c r="L32" i="8" s="1"/>
  <c r="M18" i="8"/>
  <c r="M23" i="8" s="1"/>
  <c r="M26" i="8" s="1"/>
  <c r="M29" i="8" s="1"/>
  <c r="M32" i="8" s="1"/>
  <c r="P18" i="8"/>
  <c r="P23" i="8" s="1"/>
  <c r="P26" i="8" s="1"/>
  <c r="P29" i="8" s="1"/>
  <c r="P32" i="8" s="1"/>
  <c r="Q18" i="8"/>
  <c r="Q23" i="8" s="1"/>
  <c r="Q26" i="8" s="1"/>
  <c r="Q29" i="8" s="1"/>
  <c r="Q32" i="8" s="1"/>
  <c r="T18" i="8"/>
  <c r="T23" i="8" s="1"/>
  <c r="T26" i="8" s="1"/>
  <c r="T29" i="8" s="1"/>
  <c r="T32" i="8" s="1"/>
  <c r="D19" i="8"/>
  <c r="E19" i="8"/>
  <c r="F19" i="8"/>
  <c r="G19" i="8"/>
  <c r="H19" i="8"/>
  <c r="I19" i="8"/>
  <c r="J19" i="8"/>
  <c r="K19" i="8"/>
  <c r="L19" i="8"/>
  <c r="M19" i="8"/>
  <c r="N19" i="8"/>
  <c r="O19" i="8"/>
  <c r="P19" i="8"/>
  <c r="Q19" i="8"/>
  <c r="R19" i="8"/>
  <c r="S19" i="8"/>
  <c r="T19" i="8"/>
  <c r="C9" i="8"/>
  <c r="C19" i="8"/>
  <c r="D81" i="11"/>
  <c r="D90" i="11" s="1"/>
  <c r="E81" i="11"/>
  <c r="E90" i="11"/>
  <c r="E107" i="11" s="1"/>
  <c r="E109" i="11" s="1"/>
  <c r="D94" i="11"/>
  <c r="E94" i="11"/>
  <c r="D96" i="11"/>
  <c r="E96" i="11"/>
  <c r="D102" i="11"/>
  <c r="D106" i="11" s="1"/>
  <c r="E102" i="11"/>
  <c r="E106" i="11"/>
  <c r="C102" i="11"/>
  <c r="C94" i="11"/>
  <c r="D39" i="11"/>
  <c r="D37" i="11" s="1"/>
  <c r="E39" i="11"/>
  <c r="E37" i="11" s="1"/>
  <c r="D54" i="11"/>
  <c r="E54" i="11"/>
  <c r="D63" i="11"/>
  <c r="D61" i="11" s="1"/>
  <c r="D73" i="11" s="1"/>
  <c r="E63" i="11"/>
  <c r="D66" i="11"/>
  <c r="E66" i="11"/>
  <c r="E61" i="11" s="1"/>
  <c r="E73" i="11" s="1"/>
  <c r="D70" i="11"/>
  <c r="E70" i="11"/>
  <c r="C70" i="11"/>
  <c r="C66" i="11"/>
  <c r="C63" i="11"/>
  <c r="C39" i="11"/>
  <c r="C37" i="11" s="1"/>
  <c r="D4" i="11"/>
  <c r="E4" i="11"/>
  <c r="D9" i="11"/>
  <c r="D18" i="11" s="1"/>
  <c r="D23" i="11" s="1"/>
  <c r="D26" i="11" s="1"/>
  <c r="D29" i="11" s="1"/>
  <c r="D32" i="11" s="1"/>
  <c r="E9" i="11"/>
  <c r="E18" i="11" s="1"/>
  <c r="E23" i="11" s="1"/>
  <c r="E26" i="11" s="1"/>
  <c r="E29" i="11" s="1"/>
  <c r="E32" i="11" s="1"/>
  <c r="D19" i="11"/>
  <c r="E19" i="11"/>
  <c r="C29" i="11"/>
  <c r="C26" i="11"/>
  <c r="C23" i="11"/>
  <c r="C19" i="11"/>
  <c r="C18" i="11"/>
  <c r="C4" i="11"/>
  <c r="D37" i="7"/>
  <c r="E37" i="7"/>
  <c r="F37" i="7"/>
  <c r="G37" i="7"/>
  <c r="H37" i="7"/>
  <c r="I37" i="7"/>
  <c r="J37" i="7"/>
  <c r="K37" i="7"/>
  <c r="L37" i="7"/>
  <c r="M37" i="7"/>
  <c r="N37" i="7"/>
  <c r="O37" i="7"/>
  <c r="P37" i="7"/>
  <c r="Q37" i="7"/>
  <c r="R37" i="7"/>
  <c r="D33" i="7"/>
  <c r="E33" i="7"/>
  <c r="F33" i="7"/>
  <c r="G33" i="7"/>
  <c r="H33" i="7"/>
  <c r="I33" i="7"/>
  <c r="J33" i="7"/>
  <c r="K33" i="7"/>
  <c r="L33" i="7"/>
  <c r="M33" i="7"/>
  <c r="N33" i="7"/>
  <c r="O33" i="7"/>
  <c r="P33" i="7"/>
  <c r="Q33" i="7"/>
  <c r="R33" i="7"/>
  <c r="D32" i="7"/>
  <c r="E32" i="7"/>
  <c r="F32" i="7"/>
  <c r="G32" i="7"/>
  <c r="H32" i="7"/>
  <c r="I32" i="7"/>
  <c r="J32" i="7"/>
  <c r="K32" i="7"/>
  <c r="L32" i="7"/>
  <c r="M32" i="7"/>
  <c r="N32" i="7"/>
  <c r="O32" i="7"/>
  <c r="P32" i="7"/>
  <c r="Q32" i="7"/>
  <c r="R32" i="7"/>
  <c r="D29" i="7"/>
  <c r="E29" i="7"/>
  <c r="F29" i="7"/>
  <c r="G29" i="7"/>
  <c r="H29" i="7"/>
  <c r="I29" i="7"/>
  <c r="J29" i="7"/>
  <c r="K29" i="7"/>
  <c r="L29" i="7"/>
  <c r="M29" i="7"/>
  <c r="N29" i="7"/>
  <c r="O29" i="7"/>
  <c r="P29" i="7"/>
  <c r="Q29" i="7"/>
  <c r="R29" i="7"/>
  <c r="D28" i="7"/>
  <c r="E28" i="7"/>
  <c r="F28" i="7"/>
  <c r="G28" i="7"/>
  <c r="H28" i="7"/>
  <c r="I28" i="7"/>
  <c r="J28" i="7"/>
  <c r="K28" i="7"/>
  <c r="L28" i="7"/>
  <c r="M28" i="7"/>
  <c r="N28" i="7"/>
  <c r="O28" i="7"/>
  <c r="P28" i="7"/>
  <c r="Q28" i="7"/>
  <c r="R28" i="7"/>
  <c r="C28" i="7"/>
  <c r="D24" i="7"/>
  <c r="E24" i="7"/>
  <c r="F24" i="7"/>
  <c r="G24" i="7"/>
  <c r="H24" i="7"/>
  <c r="I24" i="7"/>
  <c r="J24" i="7"/>
  <c r="K24" i="7"/>
  <c r="L24" i="7"/>
  <c r="M24" i="7"/>
  <c r="N24" i="7"/>
  <c r="O24" i="7"/>
  <c r="P24" i="7"/>
  <c r="Q24" i="7"/>
  <c r="R24" i="7"/>
  <c r="C24" i="7"/>
  <c r="D23" i="7"/>
  <c r="E23" i="7"/>
  <c r="F23" i="7"/>
  <c r="G23" i="7"/>
  <c r="H23" i="7"/>
  <c r="I23" i="7"/>
  <c r="J23" i="7"/>
  <c r="K23" i="7"/>
  <c r="L23" i="7"/>
  <c r="M23" i="7"/>
  <c r="N23" i="7"/>
  <c r="O23" i="7"/>
  <c r="P23" i="7"/>
  <c r="Q23" i="7"/>
  <c r="R23" i="7"/>
  <c r="C23" i="7"/>
  <c r="D18" i="7"/>
  <c r="E18" i="7"/>
  <c r="F18" i="7"/>
  <c r="G18" i="7"/>
  <c r="H18" i="7"/>
  <c r="I18" i="7"/>
  <c r="J18" i="7"/>
  <c r="K18" i="7"/>
  <c r="L18" i="7"/>
  <c r="M18" i="7"/>
  <c r="N18" i="7"/>
  <c r="O18" i="7"/>
  <c r="P18" i="7"/>
  <c r="Q18" i="7"/>
  <c r="R18" i="7"/>
  <c r="C18" i="7"/>
  <c r="D13" i="7"/>
  <c r="E13" i="7"/>
  <c r="F13" i="7"/>
  <c r="G13" i="7"/>
  <c r="G6" i="7" s="1"/>
  <c r="H13" i="7"/>
  <c r="I13" i="7"/>
  <c r="J13" i="7"/>
  <c r="K13" i="7"/>
  <c r="K6" i="7" s="1"/>
  <c r="L13" i="7"/>
  <c r="M13" i="7"/>
  <c r="N13" i="7"/>
  <c r="O13" i="7"/>
  <c r="O6" i="7" s="1"/>
  <c r="P13" i="7"/>
  <c r="Q13" i="7"/>
  <c r="R13" i="7"/>
  <c r="C13" i="7"/>
  <c r="D7" i="7"/>
  <c r="D6" i="7" s="1"/>
  <c r="E7" i="7"/>
  <c r="E6" i="7" s="1"/>
  <c r="F7" i="7"/>
  <c r="F6" i="7" s="1"/>
  <c r="G7" i="7"/>
  <c r="H7" i="7"/>
  <c r="H6" i="7" s="1"/>
  <c r="I7" i="7"/>
  <c r="I6" i="7" s="1"/>
  <c r="J7" i="7"/>
  <c r="J6" i="7" s="1"/>
  <c r="K7" i="7"/>
  <c r="L7" i="7"/>
  <c r="L6" i="7" s="1"/>
  <c r="M7" i="7"/>
  <c r="M6" i="7" s="1"/>
  <c r="N7" i="7"/>
  <c r="N6" i="7" s="1"/>
  <c r="O7" i="7"/>
  <c r="P7" i="7"/>
  <c r="P6" i="7" s="1"/>
  <c r="Q7" i="7"/>
  <c r="Q6" i="7" s="1"/>
  <c r="R7" i="7"/>
  <c r="R6" i="7" s="1"/>
  <c r="C7" i="7"/>
  <c r="C6" i="7" s="1"/>
  <c r="E28" i="6"/>
  <c r="F28" i="6"/>
  <c r="G28" i="6"/>
  <c r="H28" i="6"/>
  <c r="I28" i="6"/>
  <c r="J28" i="6"/>
  <c r="K28" i="6"/>
  <c r="L28" i="6"/>
  <c r="M28" i="6"/>
  <c r="N28" i="6"/>
  <c r="O28" i="6"/>
  <c r="P28" i="6"/>
  <c r="Q28" i="6"/>
  <c r="E29" i="6"/>
  <c r="E30" i="6"/>
  <c r="F29" i="6" s="1"/>
  <c r="F30" i="6" s="1"/>
  <c r="G29" i="6" s="1"/>
  <c r="D30" i="6"/>
  <c r="D29" i="6"/>
  <c r="C28" i="6"/>
  <c r="D23" i="6"/>
  <c r="E23" i="6"/>
  <c r="F23" i="6"/>
  <c r="G23" i="6"/>
  <c r="H23" i="6"/>
  <c r="I23" i="6"/>
  <c r="J23" i="6"/>
  <c r="K23" i="6"/>
  <c r="L23" i="6"/>
  <c r="M23" i="6"/>
  <c r="N23" i="6"/>
  <c r="O23" i="6"/>
  <c r="P23" i="6"/>
  <c r="Q23" i="6"/>
  <c r="D16" i="6"/>
  <c r="E16" i="6"/>
  <c r="F16" i="6"/>
  <c r="G16" i="6"/>
  <c r="H16" i="6"/>
  <c r="I16" i="6"/>
  <c r="J16" i="6"/>
  <c r="K16" i="6"/>
  <c r="L16" i="6"/>
  <c r="M16" i="6"/>
  <c r="N16" i="6"/>
  <c r="O16" i="6"/>
  <c r="P16" i="6"/>
  <c r="Q16" i="6"/>
  <c r="C16" i="6"/>
  <c r="D12" i="6"/>
  <c r="E12" i="6"/>
  <c r="F12" i="6"/>
  <c r="G12" i="6"/>
  <c r="H12" i="6"/>
  <c r="I12" i="6"/>
  <c r="J12" i="6"/>
  <c r="K12" i="6"/>
  <c r="L12" i="6"/>
  <c r="M12" i="6"/>
  <c r="N12" i="6"/>
  <c r="O12" i="6"/>
  <c r="P12" i="6"/>
  <c r="Q12" i="6"/>
  <c r="C12" i="6"/>
  <c r="D6" i="6"/>
  <c r="E6" i="6"/>
  <c r="F6" i="6"/>
  <c r="G6" i="6"/>
  <c r="H6" i="6"/>
  <c r="I6" i="6"/>
  <c r="J6" i="6"/>
  <c r="K6" i="6"/>
  <c r="L6" i="6"/>
  <c r="M6" i="6"/>
  <c r="N6" i="6"/>
  <c r="O6" i="6"/>
  <c r="P6" i="6"/>
  <c r="Q6" i="6"/>
  <c r="C6" i="6"/>
  <c r="M48" i="6"/>
  <c r="M61" i="6" s="1"/>
  <c r="D43" i="6"/>
  <c r="E43" i="6"/>
  <c r="F43" i="6"/>
  <c r="G43" i="6"/>
  <c r="H43" i="6"/>
  <c r="I43" i="6"/>
  <c r="J43" i="6"/>
  <c r="K43" i="6"/>
  <c r="L43" i="6"/>
  <c r="M43" i="6"/>
  <c r="N43" i="6"/>
  <c r="O43" i="6"/>
  <c r="P43" i="6"/>
  <c r="Q43" i="6"/>
  <c r="R43" i="6"/>
  <c r="D37" i="6"/>
  <c r="E37" i="6"/>
  <c r="F37" i="6"/>
  <c r="G37" i="6"/>
  <c r="H37" i="6"/>
  <c r="I37" i="6"/>
  <c r="J37" i="6"/>
  <c r="K37" i="6"/>
  <c r="L37" i="6"/>
  <c r="M37" i="6"/>
  <c r="N37" i="6"/>
  <c r="O37" i="6"/>
  <c r="P37" i="6"/>
  <c r="Q37" i="6"/>
  <c r="R37" i="6"/>
  <c r="C37" i="6"/>
  <c r="R56" i="6"/>
  <c r="D56" i="6"/>
  <c r="E56" i="6"/>
  <c r="F56" i="6"/>
  <c r="G56" i="6"/>
  <c r="H56" i="6"/>
  <c r="I56" i="6"/>
  <c r="J56" i="6"/>
  <c r="K56" i="6"/>
  <c r="L56" i="6"/>
  <c r="M56" i="6"/>
  <c r="N56" i="6"/>
  <c r="O56" i="6"/>
  <c r="P56" i="6"/>
  <c r="Q56" i="6"/>
  <c r="D49" i="6"/>
  <c r="D48" i="6" s="1"/>
  <c r="E49" i="6"/>
  <c r="E48" i="6" s="1"/>
  <c r="E61" i="6" s="1"/>
  <c r="F49" i="6"/>
  <c r="G49" i="6"/>
  <c r="G48" i="6" s="1"/>
  <c r="H49" i="6"/>
  <c r="H48" i="6" s="1"/>
  <c r="H61" i="6" s="1"/>
  <c r="I49" i="6"/>
  <c r="I48" i="6" s="1"/>
  <c r="I61" i="6" s="1"/>
  <c r="J49" i="6"/>
  <c r="K49" i="6"/>
  <c r="K48" i="6" s="1"/>
  <c r="L49" i="6"/>
  <c r="L48" i="6" s="1"/>
  <c r="L61" i="6" s="1"/>
  <c r="M49" i="6"/>
  <c r="N49" i="6"/>
  <c r="O49" i="6"/>
  <c r="O48" i="6" s="1"/>
  <c r="P49" i="6"/>
  <c r="P48" i="6" s="1"/>
  <c r="P61" i="6" s="1"/>
  <c r="Q49" i="6"/>
  <c r="Q48" i="6" s="1"/>
  <c r="Q61" i="6" s="1"/>
  <c r="R49" i="6"/>
  <c r="R48" i="6" s="1"/>
  <c r="C16" i="5"/>
  <c r="C15" i="5"/>
  <c r="D13" i="5"/>
  <c r="E13" i="5"/>
  <c r="F13" i="5"/>
  <c r="G13" i="5"/>
  <c r="H13" i="5"/>
  <c r="I13" i="5"/>
  <c r="J13" i="5"/>
  <c r="K13" i="5"/>
  <c r="L13" i="5"/>
  <c r="M13" i="5"/>
  <c r="N13" i="5"/>
  <c r="O13" i="5"/>
  <c r="P13" i="5"/>
  <c r="Q13" i="5"/>
  <c r="D11" i="5"/>
  <c r="E11" i="5"/>
  <c r="F11" i="5"/>
  <c r="G11" i="5"/>
  <c r="H11" i="5"/>
  <c r="I11" i="5"/>
  <c r="J11" i="5"/>
  <c r="K11" i="5"/>
  <c r="L11" i="5"/>
  <c r="M11" i="5"/>
  <c r="N11" i="5"/>
  <c r="O11" i="5"/>
  <c r="P11" i="5"/>
  <c r="Q11" i="5"/>
  <c r="D7" i="5"/>
  <c r="E7" i="5"/>
  <c r="F7" i="5"/>
  <c r="G7" i="5"/>
  <c r="H7" i="5"/>
  <c r="I7" i="5"/>
  <c r="J7" i="5"/>
  <c r="K7" i="5"/>
  <c r="L7" i="5"/>
  <c r="M7" i="5"/>
  <c r="N7" i="5"/>
  <c r="O7" i="5"/>
  <c r="P7" i="5"/>
  <c r="Q7" i="5"/>
  <c r="D4" i="5"/>
  <c r="E4" i="5"/>
  <c r="F4" i="5"/>
  <c r="G4" i="5"/>
  <c r="H4" i="5"/>
  <c r="I4" i="5"/>
  <c r="J4" i="5"/>
  <c r="K4" i="5"/>
  <c r="L4" i="5"/>
  <c r="M4" i="5"/>
  <c r="N4" i="5"/>
  <c r="O4" i="5"/>
  <c r="P4" i="5"/>
  <c r="Q4" i="5"/>
  <c r="C4" i="5"/>
  <c r="C53" i="5"/>
  <c r="C52" i="5"/>
  <c r="C51" i="5"/>
  <c r="D47" i="5"/>
  <c r="E47" i="5"/>
  <c r="F47" i="5"/>
  <c r="G47" i="5"/>
  <c r="H47" i="5"/>
  <c r="I47" i="5"/>
  <c r="J47" i="5"/>
  <c r="K47" i="5"/>
  <c r="L47" i="5"/>
  <c r="M47" i="5"/>
  <c r="N47" i="5"/>
  <c r="O47" i="5"/>
  <c r="P47" i="5"/>
  <c r="Q47" i="5"/>
  <c r="D48" i="5"/>
  <c r="E48" i="5"/>
  <c r="F48" i="5"/>
  <c r="G48" i="5"/>
  <c r="H48" i="5"/>
  <c r="I48" i="5"/>
  <c r="J48" i="5"/>
  <c r="K48" i="5"/>
  <c r="L48" i="5"/>
  <c r="M48" i="5"/>
  <c r="N48" i="5"/>
  <c r="O48" i="5"/>
  <c r="P48" i="5"/>
  <c r="Q48" i="5"/>
  <c r="D49" i="5"/>
  <c r="E49" i="5"/>
  <c r="F49" i="5"/>
  <c r="G49" i="5"/>
  <c r="H49" i="5"/>
  <c r="I49" i="5"/>
  <c r="J49" i="5"/>
  <c r="K49" i="5"/>
  <c r="L49" i="5"/>
  <c r="M49" i="5"/>
  <c r="N49" i="5"/>
  <c r="O49" i="5"/>
  <c r="P49" i="5"/>
  <c r="Q49" i="5"/>
  <c r="C49" i="5"/>
  <c r="C48" i="5"/>
  <c r="C47" i="5"/>
  <c r="D45" i="5"/>
  <c r="E45" i="5"/>
  <c r="F45" i="5"/>
  <c r="G45" i="5"/>
  <c r="H45" i="5"/>
  <c r="I45" i="5"/>
  <c r="J45" i="5"/>
  <c r="K45" i="5"/>
  <c r="L45" i="5"/>
  <c r="M45" i="5"/>
  <c r="N45" i="5"/>
  <c r="O45" i="5"/>
  <c r="P45" i="5"/>
  <c r="Q45" i="5"/>
  <c r="C45" i="5"/>
  <c r="D42" i="5"/>
  <c r="E42" i="5"/>
  <c r="F42" i="5"/>
  <c r="G42" i="5"/>
  <c r="H42" i="5"/>
  <c r="I42" i="5"/>
  <c r="J42" i="5"/>
  <c r="K42" i="5"/>
  <c r="L42" i="5"/>
  <c r="M42" i="5"/>
  <c r="N42" i="5"/>
  <c r="O42" i="5"/>
  <c r="P42" i="5"/>
  <c r="Q42" i="5"/>
  <c r="C42" i="5"/>
  <c r="D37" i="5"/>
  <c r="E37" i="5"/>
  <c r="F37" i="5"/>
  <c r="G37" i="5"/>
  <c r="H37" i="5"/>
  <c r="I37" i="5"/>
  <c r="J37" i="5"/>
  <c r="K37" i="5"/>
  <c r="L37" i="5"/>
  <c r="M37" i="5"/>
  <c r="N37" i="5"/>
  <c r="O37" i="5"/>
  <c r="P37" i="5"/>
  <c r="Q37" i="5"/>
  <c r="D34" i="5"/>
  <c r="E34" i="5"/>
  <c r="F34" i="5"/>
  <c r="G34" i="5"/>
  <c r="H34" i="5"/>
  <c r="I34" i="5"/>
  <c r="J34" i="5"/>
  <c r="K34" i="5"/>
  <c r="L34" i="5"/>
  <c r="M34" i="5"/>
  <c r="N34" i="5"/>
  <c r="O34" i="5"/>
  <c r="P34" i="5"/>
  <c r="Q34" i="5"/>
  <c r="C34" i="5"/>
  <c r="D28" i="5"/>
  <c r="E28" i="5"/>
  <c r="F28" i="5"/>
  <c r="G28" i="5"/>
  <c r="H28" i="5"/>
  <c r="I28" i="5"/>
  <c r="J28" i="5"/>
  <c r="K28" i="5"/>
  <c r="L28" i="5"/>
  <c r="M28" i="5"/>
  <c r="N28" i="5"/>
  <c r="O28" i="5"/>
  <c r="P28" i="5"/>
  <c r="Q28" i="5"/>
  <c r="D26" i="5"/>
  <c r="E26" i="5"/>
  <c r="F26" i="5"/>
  <c r="G26" i="5"/>
  <c r="H26" i="5"/>
  <c r="I26" i="5"/>
  <c r="J26" i="5"/>
  <c r="K26" i="5"/>
  <c r="L26" i="5"/>
  <c r="M26" i="5"/>
  <c r="N26" i="5"/>
  <c r="O26" i="5"/>
  <c r="P26" i="5"/>
  <c r="Q26" i="5"/>
  <c r="D23" i="5"/>
  <c r="E23" i="5"/>
  <c r="F23" i="5"/>
  <c r="G23" i="5"/>
  <c r="H23" i="5"/>
  <c r="I23" i="5"/>
  <c r="J23" i="5"/>
  <c r="K23" i="5"/>
  <c r="L23" i="5"/>
  <c r="M23" i="5"/>
  <c r="N23" i="5"/>
  <c r="O23" i="5"/>
  <c r="P23" i="5"/>
  <c r="Q23" i="5"/>
  <c r="T42" i="4"/>
  <c r="U42" i="4"/>
  <c r="V42" i="4"/>
  <c r="W42" i="4"/>
  <c r="X42" i="4"/>
  <c r="Y42" i="4"/>
  <c r="Z42" i="4"/>
  <c r="AA42" i="4"/>
  <c r="AB42" i="4"/>
  <c r="AC42" i="4"/>
  <c r="AD42" i="4"/>
  <c r="AE42" i="4"/>
  <c r="AF42" i="4"/>
  <c r="AG42" i="4"/>
  <c r="AH42" i="4"/>
  <c r="T39" i="4"/>
  <c r="T43" i="4" s="1"/>
  <c r="U39" i="4"/>
  <c r="U43" i="4" s="1"/>
  <c r="V39" i="4"/>
  <c r="V43" i="4" s="1"/>
  <c r="W39" i="4"/>
  <c r="X39" i="4"/>
  <c r="X43" i="4" s="1"/>
  <c r="Y39" i="4"/>
  <c r="Y43" i="4" s="1"/>
  <c r="Z39" i="4"/>
  <c r="Z43" i="4" s="1"/>
  <c r="AA39" i="4"/>
  <c r="AB39" i="4"/>
  <c r="AB43" i="4" s="1"/>
  <c r="AC39" i="4"/>
  <c r="AC43" i="4" s="1"/>
  <c r="AD39" i="4"/>
  <c r="AD43" i="4" s="1"/>
  <c r="AE39" i="4"/>
  <c r="AF39" i="4"/>
  <c r="AF43" i="4" s="1"/>
  <c r="AG39" i="4"/>
  <c r="AG43" i="4" s="1"/>
  <c r="AH39" i="4"/>
  <c r="AH43" i="4" s="1"/>
  <c r="U11" i="4"/>
  <c r="V11" i="4"/>
  <c r="W11" i="4"/>
  <c r="X11" i="4"/>
  <c r="Y11" i="4"/>
  <c r="Z11" i="4"/>
  <c r="AA11" i="4"/>
  <c r="AB11" i="4"/>
  <c r="AC11" i="4"/>
  <c r="AD11" i="4"/>
  <c r="AE11" i="4"/>
  <c r="AF11" i="4"/>
  <c r="AG11" i="4"/>
  <c r="AH11" i="4"/>
  <c r="U8" i="4"/>
  <c r="U12" i="4" s="1"/>
  <c r="V8" i="4"/>
  <c r="V12" i="4" s="1"/>
  <c r="W8" i="4"/>
  <c r="W12" i="4" s="1"/>
  <c r="X8" i="4"/>
  <c r="Y8" i="4"/>
  <c r="Y12" i="4" s="1"/>
  <c r="Z8" i="4"/>
  <c r="Z12" i="4" s="1"/>
  <c r="AA8" i="4"/>
  <c r="AA12" i="4" s="1"/>
  <c r="AB8" i="4"/>
  <c r="AC8" i="4"/>
  <c r="AC12" i="4" s="1"/>
  <c r="AD8" i="4"/>
  <c r="AD12" i="4" s="1"/>
  <c r="AE8" i="4"/>
  <c r="AE12" i="4" s="1"/>
  <c r="AF8" i="4"/>
  <c r="AG8" i="4"/>
  <c r="AG12" i="4" s="1"/>
  <c r="AH8" i="4"/>
  <c r="AH12" i="4" s="1"/>
  <c r="D42" i="4"/>
  <c r="E42" i="4"/>
  <c r="F42" i="4"/>
  <c r="G42" i="4"/>
  <c r="H42" i="4"/>
  <c r="I42" i="4"/>
  <c r="J42" i="4"/>
  <c r="K42" i="4"/>
  <c r="L42" i="4"/>
  <c r="M42" i="4"/>
  <c r="N42" i="4"/>
  <c r="O42" i="4"/>
  <c r="P42" i="4"/>
  <c r="Q42" i="4"/>
  <c r="R42" i="4"/>
  <c r="S42" i="4"/>
  <c r="C42" i="4"/>
  <c r="D39" i="4"/>
  <c r="D43" i="4" s="1"/>
  <c r="E39" i="4"/>
  <c r="E43" i="4" s="1"/>
  <c r="F39" i="4"/>
  <c r="F43" i="4" s="1"/>
  <c r="G39" i="4"/>
  <c r="H39" i="4"/>
  <c r="H43" i="4" s="1"/>
  <c r="I39" i="4"/>
  <c r="I43" i="4" s="1"/>
  <c r="J39" i="4"/>
  <c r="J43" i="4" s="1"/>
  <c r="K39" i="4"/>
  <c r="L39" i="4"/>
  <c r="L43" i="4" s="1"/>
  <c r="M39" i="4"/>
  <c r="M43" i="4" s="1"/>
  <c r="N39" i="4"/>
  <c r="N43" i="4" s="1"/>
  <c r="O39" i="4"/>
  <c r="P39" i="4"/>
  <c r="P43" i="4" s="1"/>
  <c r="Q39" i="4"/>
  <c r="Q43" i="4" s="1"/>
  <c r="R39" i="4"/>
  <c r="R43" i="4" s="1"/>
  <c r="S39" i="4"/>
  <c r="C39" i="4"/>
  <c r="C43" i="4" s="1"/>
  <c r="C45" i="4" s="1"/>
  <c r="C30" i="4"/>
  <c r="C24" i="4"/>
  <c r="D11" i="4"/>
  <c r="E11" i="4"/>
  <c r="F11" i="4"/>
  <c r="G11" i="4"/>
  <c r="H11" i="4"/>
  <c r="I11" i="4"/>
  <c r="J11" i="4"/>
  <c r="K11" i="4"/>
  <c r="L11" i="4"/>
  <c r="M11" i="4"/>
  <c r="N11" i="4"/>
  <c r="O11" i="4"/>
  <c r="P11" i="4"/>
  <c r="Q11" i="4"/>
  <c r="R11" i="4"/>
  <c r="S11" i="4"/>
  <c r="T11" i="4"/>
  <c r="D8" i="4"/>
  <c r="D12" i="4" s="1"/>
  <c r="E8" i="4"/>
  <c r="E12" i="4" s="1"/>
  <c r="F8" i="4"/>
  <c r="F12" i="4" s="1"/>
  <c r="G8" i="4"/>
  <c r="H8" i="4"/>
  <c r="H12" i="4" s="1"/>
  <c r="I8" i="4"/>
  <c r="I12" i="4" s="1"/>
  <c r="J8" i="4"/>
  <c r="J12" i="4" s="1"/>
  <c r="K8" i="4"/>
  <c r="L8" i="4"/>
  <c r="L12" i="4" s="1"/>
  <c r="M8" i="4"/>
  <c r="M12" i="4" s="1"/>
  <c r="N8" i="4"/>
  <c r="N12" i="4" s="1"/>
  <c r="O8" i="4"/>
  <c r="P8" i="4"/>
  <c r="P12" i="4" s="1"/>
  <c r="Q8" i="4"/>
  <c r="Q12" i="4" s="1"/>
  <c r="R8" i="4"/>
  <c r="R12" i="4" s="1"/>
  <c r="S8" i="4"/>
  <c r="T8" i="4"/>
  <c r="T12" i="4" s="1"/>
  <c r="C11" i="4"/>
  <c r="C8" i="4"/>
  <c r="C12" i="4" s="1"/>
  <c r="C14" i="4" s="1"/>
  <c r="E47" i="3"/>
  <c r="F47" i="3"/>
  <c r="G47" i="3"/>
  <c r="H47" i="3"/>
  <c r="I47" i="3"/>
  <c r="J47" i="3"/>
  <c r="K47" i="3"/>
  <c r="L47" i="3"/>
  <c r="M47" i="3"/>
  <c r="N47" i="3"/>
  <c r="O47" i="3"/>
  <c r="P47" i="3"/>
  <c r="Q47" i="3"/>
  <c r="D47" i="3"/>
  <c r="C47" i="3"/>
  <c r="D43" i="3"/>
  <c r="E43" i="3"/>
  <c r="F43" i="3"/>
  <c r="G43" i="3"/>
  <c r="H43" i="3"/>
  <c r="I43" i="3"/>
  <c r="J43" i="3"/>
  <c r="K43" i="3"/>
  <c r="L43" i="3"/>
  <c r="M43" i="3"/>
  <c r="N43" i="3"/>
  <c r="O43" i="3"/>
  <c r="P43" i="3"/>
  <c r="Q43" i="3"/>
  <c r="C43" i="3"/>
  <c r="D29" i="3"/>
  <c r="E29" i="3"/>
  <c r="F29" i="3"/>
  <c r="G29" i="3"/>
  <c r="H29" i="3"/>
  <c r="I29" i="3"/>
  <c r="J29" i="3"/>
  <c r="K29" i="3"/>
  <c r="L29" i="3"/>
  <c r="M29" i="3"/>
  <c r="N29" i="3"/>
  <c r="O29" i="3"/>
  <c r="P29" i="3"/>
  <c r="Q29" i="3"/>
  <c r="C29" i="3"/>
  <c r="D14" i="3"/>
  <c r="E14" i="3"/>
  <c r="F14" i="3"/>
  <c r="G14" i="3"/>
  <c r="H14" i="3"/>
  <c r="I14" i="3"/>
  <c r="J14" i="3"/>
  <c r="K14" i="3"/>
  <c r="L14" i="3"/>
  <c r="M14" i="3"/>
  <c r="N14" i="3"/>
  <c r="O14" i="3"/>
  <c r="P14" i="3"/>
  <c r="Q14" i="3"/>
  <c r="D15" i="3"/>
  <c r="E15" i="3"/>
  <c r="E16" i="3" s="1"/>
  <c r="F15" i="3"/>
  <c r="G15" i="3"/>
  <c r="H15" i="3"/>
  <c r="I15" i="3"/>
  <c r="I16" i="3" s="1"/>
  <c r="J15" i="3"/>
  <c r="K15" i="3"/>
  <c r="L15" i="3"/>
  <c r="M15" i="3"/>
  <c r="M16" i="3" s="1"/>
  <c r="N15" i="3"/>
  <c r="O15" i="3"/>
  <c r="P15" i="3"/>
  <c r="Q15" i="3"/>
  <c r="Q16" i="3" s="1"/>
  <c r="D16" i="3"/>
  <c r="F16" i="3"/>
  <c r="G16" i="3"/>
  <c r="H16" i="3"/>
  <c r="J16" i="3"/>
  <c r="K16" i="3"/>
  <c r="L16" i="3"/>
  <c r="N16" i="3"/>
  <c r="O16" i="3"/>
  <c r="P16" i="3"/>
  <c r="C15" i="3"/>
  <c r="C4" i="3"/>
  <c r="C14" i="3"/>
  <c r="D21" i="3"/>
  <c r="E21" i="3"/>
  <c r="F21" i="3"/>
  <c r="G21" i="3"/>
  <c r="H21" i="3"/>
  <c r="I21" i="3"/>
  <c r="J21" i="3"/>
  <c r="K21" i="3"/>
  <c r="L21" i="3"/>
  <c r="M21" i="3"/>
  <c r="N21" i="3"/>
  <c r="O21" i="3"/>
  <c r="P21" i="3"/>
  <c r="Q21" i="3"/>
  <c r="C21" i="3"/>
  <c r="D9" i="3"/>
  <c r="E9" i="3"/>
  <c r="F9" i="3"/>
  <c r="G9" i="3"/>
  <c r="H9" i="3"/>
  <c r="I9" i="3"/>
  <c r="J9" i="3"/>
  <c r="K9" i="3"/>
  <c r="L9" i="3"/>
  <c r="M9" i="3"/>
  <c r="N9" i="3"/>
  <c r="O9" i="3"/>
  <c r="P9" i="3"/>
  <c r="Q9" i="3"/>
  <c r="C9" i="3"/>
  <c r="D4" i="3"/>
  <c r="E4" i="3"/>
  <c r="F4" i="3"/>
  <c r="G4" i="3"/>
  <c r="H4" i="3"/>
  <c r="I4" i="3"/>
  <c r="J4" i="3"/>
  <c r="K4" i="3"/>
  <c r="L4" i="3"/>
  <c r="M4" i="3"/>
  <c r="N4" i="3"/>
  <c r="O4" i="3"/>
  <c r="P4" i="3"/>
  <c r="Q4" i="3"/>
  <c r="C23" i="6"/>
  <c r="C11" i="5"/>
  <c r="S12" i="4" l="1"/>
  <c r="O12" i="4"/>
  <c r="K12" i="4"/>
  <c r="G12" i="4"/>
  <c r="AF12" i="4"/>
  <c r="AB12" i="4"/>
  <c r="X12" i="4"/>
  <c r="AE43" i="4"/>
  <c r="AA43" i="4"/>
  <c r="W43" i="4"/>
  <c r="S43" i="4"/>
  <c r="O43" i="4"/>
  <c r="K43" i="4"/>
  <c r="G43" i="4"/>
  <c r="C320" i="8"/>
  <c r="R271" i="8"/>
  <c r="R291" i="8" s="1"/>
  <c r="N271" i="8"/>
  <c r="N291" i="8" s="1"/>
  <c r="J271" i="8"/>
  <c r="J291" i="8" s="1"/>
  <c r="F271" i="8"/>
  <c r="F291" i="8" s="1"/>
  <c r="Q271" i="8"/>
  <c r="I271" i="8"/>
  <c r="F290" i="8"/>
  <c r="Q290" i="8"/>
  <c r="I290" i="8"/>
  <c r="O271" i="8"/>
  <c r="O291" i="8" s="1"/>
  <c r="G271" i="8"/>
  <c r="G291" i="8" s="1"/>
  <c r="T291" i="8"/>
  <c r="P271" i="8"/>
  <c r="P291" i="8" s="1"/>
  <c r="L291" i="8"/>
  <c r="H271" i="8"/>
  <c r="H291" i="8" s="1"/>
  <c r="D291" i="8"/>
  <c r="M271" i="8"/>
  <c r="M291" i="8" s="1"/>
  <c r="E271" i="8"/>
  <c r="E291" i="8" s="1"/>
  <c r="O251" i="8"/>
  <c r="R250" i="8"/>
  <c r="R251" i="8" s="1"/>
  <c r="N250" i="8"/>
  <c r="J250" i="8"/>
  <c r="J251" i="8" s="1"/>
  <c r="F250" i="8"/>
  <c r="M250" i="8"/>
  <c r="Q229" i="8"/>
  <c r="Q251" i="8" s="1"/>
  <c r="M229" i="8"/>
  <c r="I229" i="8"/>
  <c r="E229" i="8"/>
  <c r="E251" i="8" s="1"/>
  <c r="K229" i="8"/>
  <c r="K251" i="8" s="1"/>
  <c r="N251" i="8"/>
  <c r="F251" i="8"/>
  <c r="I250" i="8"/>
  <c r="T229" i="8"/>
  <c r="T251" i="8" s="1"/>
  <c r="P229" i="8"/>
  <c r="P251" i="8" s="1"/>
  <c r="L229" i="8"/>
  <c r="L251" i="8" s="1"/>
  <c r="H229" i="8"/>
  <c r="H251" i="8" s="1"/>
  <c r="D229" i="8"/>
  <c r="D251" i="8" s="1"/>
  <c r="G229" i="8"/>
  <c r="G251" i="8" s="1"/>
  <c r="H114" i="8"/>
  <c r="H133" i="8" s="1"/>
  <c r="F135" i="8"/>
  <c r="G134" i="8" s="1"/>
  <c r="G135" i="8" s="1"/>
  <c r="H134" i="8" s="1"/>
  <c r="C132" i="8"/>
  <c r="C133" i="8" s="1"/>
  <c r="C135" i="8" s="1"/>
  <c r="D134" i="8" s="1"/>
  <c r="S84" i="8"/>
  <c r="S89" i="8" s="1"/>
  <c r="S92" i="8" s="1"/>
  <c r="S95" i="8" s="1"/>
  <c r="S98" i="8" s="1"/>
  <c r="O84" i="8"/>
  <c r="O89" i="8" s="1"/>
  <c r="O92" i="8" s="1"/>
  <c r="O95" i="8" s="1"/>
  <c r="O98" i="8" s="1"/>
  <c r="K84" i="8"/>
  <c r="K89" i="8" s="1"/>
  <c r="K92" i="8" s="1"/>
  <c r="K95" i="8" s="1"/>
  <c r="K98" i="8" s="1"/>
  <c r="G84" i="8"/>
  <c r="G89" i="8" s="1"/>
  <c r="G92" i="8" s="1"/>
  <c r="G95" i="8" s="1"/>
  <c r="G98" i="8" s="1"/>
  <c r="R84" i="8"/>
  <c r="R89" i="8" s="1"/>
  <c r="R92" i="8" s="1"/>
  <c r="R95" i="8" s="1"/>
  <c r="R98" i="8" s="1"/>
  <c r="N84" i="8"/>
  <c r="N89" i="8" s="1"/>
  <c r="N92" i="8" s="1"/>
  <c r="N95" i="8" s="1"/>
  <c r="N98" i="8" s="1"/>
  <c r="J84" i="8"/>
  <c r="J89" i="8" s="1"/>
  <c r="J92" i="8" s="1"/>
  <c r="J95" i="8" s="1"/>
  <c r="J98" i="8" s="1"/>
  <c r="F84" i="8"/>
  <c r="F89" i="8" s="1"/>
  <c r="F92" i="8" s="1"/>
  <c r="F95" i="8" s="1"/>
  <c r="F98" i="8" s="1"/>
  <c r="Q84" i="8"/>
  <c r="Q89" i="8" s="1"/>
  <c r="Q92" i="8" s="1"/>
  <c r="Q95" i="8" s="1"/>
  <c r="Q98" i="8" s="1"/>
  <c r="M84" i="8"/>
  <c r="M89" i="8" s="1"/>
  <c r="M92" i="8" s="1"/>
  <c r="M95" i="8" s="1"/>
  <c r="M98" i="8" s="1"/>
  <c r="I84" i="8"/>
  <c r="I89" i="8" s="1"/>
  <c r="I92" i="8" s="1"/>
  <c r="I95" i="8" s="1"/>
  <c r="I98" i="8" s="1"/>
  <c r="E84" i="8"/>
  <c r="E89" i="8" s="1"/>
  <c r="E92" i="8" s="1"/>
  <c r="E95" i="8" s="1"/>
  <c r="E98" i="8" s="1"/>
  <c r="T84" i="8"/>
  <c r="T89" i="8" s="1"/>
  <c r="T92" i="8" s="1"/>
  <c r="T95" i="8" s="1"/>
  <c r="T98" i="8" s="1"/>
  <c r="P84" i="8"/>
  <c r="P89" i="8" s="1"/>
  <c r="P92" i="8" s="1"/>
  <c r="P95" i="8" s="1"/>
  <c r="P98" i="8" s="1"/>
  <c r="L84" i="8"/>
  <c r="L89" i="8" s="1"/>
  <c r="L92" i="8" s="1"/>
  <c r="L95" i="8" s="1"/>
  <c r="L98" i="8" s="1"/>
  <c r="H84" i="8"/>
  <c r="H89" i="8" s="1"/>
  <c r="H92" i="8" s="1"/>
  <c r="H95" i="8" s="1"/>
  <c r="H98" i="8" s="1"/>
  <c r="D84" i="8"/>
  <c r="D89" i="8" s="1"/>
  <c r="D92" i="8" s="1"/>
  <c r="D95" i="8" s="1"/>
  <c r="D98" i="8" s="1"/>
  <c r="D107" i="11"/>
  <c r="D109" i="11" s="1"/>
  <c r="G30" i="6"/>
  <c r="H29" i="6" s="1"/>
  <c r="H30" i="6" s="1"/>
  <c r="I29" i="6" s="1"/>
  <c r="I30" i="6" s="1"/>
  <c r="J29" i="6" s="1"/>
  <c r="J30" i="6" s="1"/>
  <c r="K29" i="6" s="1"/>
  <c r="K30" i="6" s="1"/>
  <c r="L29" i="6" s="1"/>
  <c r="L30" i="6" s="1"/>
  <c r="M29" i="6" s="1"/>
  <c r="M30" i="6" s="1"/>
  <c r="N29" i="6" s="1"/>
  <c r="N30" i="6" s="1"/>
  <c r="O29" i="6" s="1"/>
  <c r="O30" i="6" s="1"/>
  <c r="P29" i="6" s="1"/>
  <c r="P30" i="6" s="1"/>
  <c r="Q29" i="6" s="1"/>
  <c r="Q30" i="6" s="1"/>
  <c r="O61" i="6"/>
  <c r="K61" i="6"/>
  <c r="G61" i="6"/>
  <c r="R61" i="6"/>
  <c r="N48" i="6"/>
  <c r="N61" i="6" s="1"/>
  <c r="J48" i="6"/>
  <c r="J61" i="6" s="1"/>
  <c r="F48" i="6"/>
  <c r="F61" i="6" s="1"/>
  <c r="C15" i="6"/>
  <c r="I291" i="8" l="1"/>
  <c r="Q291" i="8"/>
  <c r="I251" i="8"/>
  <c r="M251" i="8"/>
  <c r="H135" i="8"/>
  <c r="I134" i="8" s="1"/>
  <c r="I135" i="8" s="1"/>
  <c r="J134" i="8" s="1"/>
  <c r="J135" i="8" s="1"/>
  <c r="K134" i="8" s="1"/>
  <c r="K135" i="8" s="1"/>
  <c r="L134" i="8" s="1"/>
  <c r="L135" i="8" s="1"/>
  <c r="M134" i="8" s="1"/>
  <c r="M135" i="8" s="1"/>
  <c r="N134" i="8" s="1"/>
  <c r="N135" i="8" s="1"/>
  <c r="O134" i="8" s="1"/>
  <c r="O135" i="8" s="1"/>
  <c r="P134" i="8" s="1"/>
  <c r="P135" i="8" s="1"/>
  <c r="Q134" i="8" s="1"/>
  <c r="Q135" i="8" s="1"/>
  <c r="R134" i="8" s="1"/>
  <c r="R135" i="8" s="1"/>
  <c r="S134" i="8" s="1"/>
  <c r="S135" i="8" s="1"/>
  <c r="T134" i="8" s="1"/>
  <c r="T135" i="8" s="1"/>
  <c r="C7" i="5"/>
  <c r="D51" i="4"/>
  <c r="C16" i="3" l="1"/>
  <c r="C13" i="5"/>
  <c r="D379" i="9"/>
  <c r="E379" i="9" s="1"/>
  <c r="F379" i="9" s="1"/>
  <c r="G379" i="9" s="1"/>
  <c r="H379" i="9" s="1"/>
  <c r="I379" i="9" s="1"/>
  <c r="Q375" i="9"/>
  <c r="P375" i="9"/>
  <c r="O375" i="9"/>
  <c r="N375" i="9"/>
  <c r="M375" i="9"/>
  <c r="L375" i="9"/>
  <c r="K375" i="9"/>
  <c r="J375" i="9"/>
  <c r="I375" i="9"/>
  <c r="H375" i="9"/>
  <c r="G375" i="9"/>
  <c r="F375" i="9"/>
  <c r="E375" i="9"/>
  <c r="D375" i="9"/>
  <c r="C375" i="9"/>
  <c r="Q370" i="9"/>
  <c r="Q369" i="9" s="1"/>
  <c r="P370" i="9"/>
  <c r="O370" i="9"/>
  <c r="N370" i="9"/>
  <c r="M370" i="9"/>
  <c r="L370" i="9"/>
  <c r="K370" i="9"/>
  <c r="J370" i="9"/>
  <c r="I370" i="9"/>
  <c r="H370" i="9"/>
  <c r="G370" i="9"/>
  <c r="F370" i="9"/>
  <c r="E370" i="9"/>
  <c r="E369" i="9" s="1"/>
  <c r="D370" i="9"/>
  <c r="C370" i="9"/>
  <c r="I369" i="9"/>
  <c r="Q361" i="9"/>
  <c r="P361" i="9"/>
  <c r="O361" i="9"/>
  <c r="N361" i="9"/>
  <c r="M361" i="9"/>
  <c r="L361" i="9"/>
  <c r="K361" i="9"/>
  <c r="J361" i="9"/>
  <c r="I361" i="9"/>
  <c r="H361" i="9"/>
  <c r="G361" i="9"/>
  <c r="F361" i="9"/>
  <c r="E361" i="9"/>
  <c r="D361" i="9"/>
  <c r="C361" i="9"/>
  <c r="Q356" i="9"/>
  <c r="P356" i="9"/>
  <c r="O356" i="9"/>
  <c r="N356" i="9"/>
  <c r="M356" i="9"/>
  <c r="L356" i="9"/>
  <c r="K356" i="9"/>
  <c r="J356" i="9"/>
  <c r="I356" i="9"/>
  <c r="H356" i="9"/>
  <c r="G356" i="9"/>
  <c r="F356" i="9"/>
  <c r="E356" i="9"/>
  <c r="D356" i="9"/>
  <c r="C356" i="9"/>
  <c r="D46" i="5"/>
  <c r="E46" i="5" s="1"/>
  <c r="F46" i="5" s="1"/>
  <c r="G46" i="5" s="1"/>
  <c r="H46" i="5" s="1"/>
  <c r="I46" i="5" s="1"/>
  <c r="J46" i="5" s="1"/>
  <c r="K46" i="5" s="1"/>
  <c r="L46" i="5" s="1"/>
  <c r="M46" i="5" s="1"/>
  <c r="N46" i="5" s="1"/>
  <c r="O46" i="5" s="1"/>
  <c r="P46" i="5" s="1"/>
  <c r="Q46" i="5" s="1"/>
  <c r="Q36" i="5"/>
  <c r="M36" i="5"/>
  <c r="I36" i="5"/>
  <c r="E36" i="5"/>
  <c r="C37" i="5"/>
  <c r="C28" i="5"/>
  <c r="C23" i="5"/>
  <c r="D12" i="5"/>
  <c r="E12" i="5" s="1"/>
  <c r="F12" i="5" s="1"/>
  <c r="G12" i="5" s="1"/>
  <c r="H12" i="5" s="1"/>
  <c r="I12" i="5" s="1"/>
  <c r="J12" i="5" s="1"/>
  <c r="K12" i="5" s="1"/>
  <c r="L12" i="5" s="1"/>
  <c r="M12" i="5" s="1"/>
  <c r="N12" i="5" s="1"/>
  <c r="O12" i="5" s="1"/>
  <c r="P12" i="5" s="1"/>
  <c r="Q12" i="5" s="1"/>
  <c r="C36" i="5" l="1"/>
  <c r="J369" i="9"/>
  <c r="O36" i="5"/>
  <c r="F369" i="9"/>
  <c r="N369" i="9"/>
  <c r="M369" i="9"/>
  <c r="K36" i="5"/>
  <c r="C26" i="5"/>
  <c r="D36" i="5"/>
  <c r="H36" i="5"/>
  <c r="L36" i="5"/>
  <c r="P36" i="5"/>
  <c r="G36" i="5"/>
  <c r="J379" i="9"/>
  <c r="K379" i="9" s="1"/>
  <c r="L379" i="9" s="1"/>
  <c r="M379" i="9" s="1"/>
  <c r="N379" i="9" s="1"/>
  <c r="O379" i="9" s="1"/>
  <c r="P379" i="9" s="1"/>
  <c r="Q379" i="9" s="1"/>
  <c r="C369" i="9"/>
  <c r="G369" i="9"/>
  <c r="K369" i="9"/>
  <c r="O369" i="9"/>
  <c r="D369" i="9"/>
  <c r="H369" i="9"/>
  <c r="L369" i="9"/>
  <c r="P369" i="9"/>
  <c r="J35" i="5"/>
  <c r="O35" i="5"/>
  <c r="F35" i="5"/>
  <c r="N35" i="5"/>
  <c r="F36" i="5"/>
  <c r="J36" i="5"/>
  <c r="N36" i="5"/>
  <c r="D44" i="4"/>
  <c r="E44" i="4" s="1"/>
  <c r="F44" i="4" s="1"/>
  <c r="G44" i="4" s="1"/>
  <c r="H44" i="4" s="1"/>
  <c r="I44" i="4" s="1"/>
  <c r="J44" i="4" s="1"/>
  <c r="K44" i="4" s="1"/>
  <c r="L44" i="4" s="1"/>
  <c r="M44" i="4" s="1"/>
  <c r="N44" i="4" s="1"/>
  <c r="O44" i="4" s="1"/>
  <c r="P44" i="4" s="1"/>
  <c r="Q44" i="4" s="1"/>
  <c r="R44" i="4" s="1"/>
  <c r="S44" i="4" s="1"/>
  <c r="T44" i="4" s="1"/>
  <c r="U44" i="4" l="1"/>
  <c r="T45" i="4"/>
  <c r="K35" i="5"/>
  <c r="G35" i="5"/>
  <c r="C35" i="5"/>
  <c r="H35" i="5"/>
  <c r="D35" i="5"/>
  <c r="I35" i="5"/>
  <c r="P35" i="5"/>
  <c r="E35" i="5"/>
  <c r="Q35" i="5"/>
  <c r="L35" i="5"/>
  <c r="M35" i="5"/>
  <c r="V44" i="4" l="1"/>
  <c r="U45" i="4"/>
  <c r="C96" i="11"/>
  <c r="C81" i="11"/>
  <c r="C90" i="11" s="1"/>
  <c r="C54" i="11"/>
  <c r="C9" i="11"/>
  <c r="D345" i="9"/>
  <c r="E345" i="9" s="1"/>
  <c r="F345" i="9" s="1"/>
  <c r="G345" i="9" s="1"/>
  <c r="H345" i="9" s="1"/>
  <c r="I345" i="9" s="1"/>
  <c r="J345" i="9" s="1"/>
  <c r="K345" i="9" s="1"/>
  <c r="L345" i="9" s="1"/>
  <c r="M345" i="9" s="1"/>
  <c r="N345" i="9" s="1"/>
  <c r="O345" i="9" s="1"/>
  <c r="P345" i="9" s="1"/>
  <c r="Q345" i="9" s="1"/>
  <c r="R345" i="9" s="1"/>
  <c r="S345" i="9" s="1"/>
  <c r="T345" i="9" s="1"/>
  <c r="U345" i="9" s="1"/>
  <c r="V345" i="9" s="1"/>
  <c r="W345" i="9" s="1"/>
  <c r="X345" i="9" s="1"/>
  <c r="Y345" i="9" s="1"/>
  <c r="Z345" i="9" s="1"/>
  <c r="AA345" i="9" s="1"/>
  <c r="AB345" i="9" s="1"/>
  <c r="AC345" i="9" s="1"/>
  <c r="AD345" i="9" s="1"/>
  <c r="AE345" i="9" s="1"/>
  <c r="AF345" i="9" s="1"/>
  <c r="AF339" i="9"/>
  <c r="AE339" i="9"/>
  <c r="AD339" i="9"/>
  <c r="AC339" i="9"/>
  <c r="AB339" i="9"/>
  <c r="AA339" i="9"/>
  <c r="Z339" i="9"/>
  <c r="Y339" i="9"/>
  <c r="X339" i="9"/>
  <c r="W339" i="9"/>
  <c r="V339" i="9"/>
  <c r="U339" i="9"/>
  <c r="T339" i="9"/>
  <c r="S339" i="9"/>
  <c r="R339" i="9"/>
  <c r="Q339" i="9"/>
  <c r="Q360" i="9" s="1"/>
  <c r="Q367" i="9" s="1"/>
  <c r="Q382" i="9" s="1"/>
  <c r="P339" i="9"/>
  <c r="P360" i="9" s="1"/>
  <c r="P367" i="9" s="1"/>
  <c r="P382" i="9" s="1"/>
  <c r="O339" i="9"/>
  <c r="O360" i="9" s="1"/>
  <c r="O367" i="9" s="1"/>
  <c r="O382" i="9" s="1"/>
  <c r="N339" i="9"/>
  <c r="N360" i="9" s="1"/>
  <c r="N367" i="9" s="1"/>
  <c r="N382" i="9" s="1"/>
  <c r="M339" i="9"/>
  <c r="M360" i="9" s="1"/>
  <c r="M367" i="9" s="1"/>
  <c r="M382" i="9" s="1"/>
  <c r="L339" i="9"/>
  <c r="L360" i="9" s="1"/>
  <c r="L367" i="9" s="1"/>
  <c r="L382" i="9" s="1"/>
  <c r="K339" i="9"/>
  <c r="K360" i="9" s="1"/>
  <c r="K367" i="9" s="1"/>
  <c r="K382" i="9" s="1"/>
  <c r="J339" i="9"/>
  <c r="J360" i="9" s="1"/>
  <c r="J367" i="9" s="1"/>
  <c r="J382" i="9" s="1"/>
  <c r="I339" i="9"/>
  <c r="I360" i="9" s="1"/>
  <c r="I367" i="9" s="1"/>
  <c r="I382" i="9" s="1"/>
  <c r="H339" i="9"/>
  <c r="H360" i="9" s="1"/>
  <c r="H367" i="9" s="1"/>
  <c r="H382" i="9" s="1"/>
  <c r="G339" i="9"/>
  <c r="G360" i="9" s="1"/>
  <c r="G367" i="9" s="1"/>
  <c r="G382" i="9" s="1"/>
  <c r="F339" i="9"/>
  <c r="F360" i="9" s="1"/>
  <c r="F367" i="9" s="1"/>
  <c r="F382" i="9" s="1"/>
  <c r="E339" i="9"/>
  <c r="E360" i="9" s="1"/>
  <c r="E367" i="9" s="1"/>
  <c r="E382" i="9" s="1"/>
  <c r="D339" i="9"/>
  <c r="D360" i="9" s="1"/>
  <c r="D367" i="9" s="1"/>
  <c r="D382" i="9" s="1"/>
  <c r="C339" i="9"/>
  <c r="C360" i="9" s="1"/>
  <c r="C367" i="9" s="1"/>
  <c r="C382" i="9" s="1"/>
  <c r="AF336" i="9"/>
  <c r="AE336" i="9"/>
  <c r="AD336" i="9"/>
  <c r="AC336" i="9"/>
  <c r="AB336" i="9"/>
  <c r="AA336" i="9"/>
  <c r="Z336" i="9"/>
  <c r="Y336" i="9"/>
  <c r="X336" i="9"/>
  <c r="W336" i="9"/>
  <c r="V336" i="9"/>
  <c r="U336" i="9"/>
  <c r="T336" i="9"/>
  <c r="S336" i="9"/>
  <c r="R336" i="9"/>
  <c r="Q336" i="9"/>
  <c r="Q355" i="9" s="1"/>
  <c r="Q359" i="9" s="1"/>
  <c r="P336" i="9"/>
  <c r="P355" i="9" s="1"/>
  <c r="P359" i="9" s="1"/>
  <c r="O336" i="9"/>
  <c r="O355" i="9" s="1"/>
  <c r="O359" i="9" s="1"/>
  <c r="N336" i="9"/>
  <c r="N355" i="9" s="1"/>
  <c r="N359" i="9" s="1"/>
  <c r="M336" i="9"/>
  <c r="M355" i="9" s="1"/>
  <c r="M359" i="9" s="1"/>
  <c r="L336" i="9"/>
  <c r="L355" i="9" s="1"/>
  <c r="L359" i="9" s="1"/>
  <c r="K336" i="9"/>
  <c r="K355" i="9" s="1"/>
  <c r="K359" i="9" s="1"/>
  <c r="J336" i="9"/>
  <c r="J355" i="9" s="1"/>
  <c r="J359" i="9" s="1"/>
  <c r="I336" i="9"/>
  <c r="I355" i="9" s="1"/>
  <c r="I359" i="9" s="1"/>
  <c r="H336" i="9"/>
  <c r="H355" i="9" s="1"/>
  <c r="H359" i="9" s="1"/>
  <c r="G336" i="9"/>
  <c r="G355" i="9" s="1"/>
  <c r="G359" i="9" s="1"/>
  <c r="F336" i="9"/>
  <c r="F355" i="9" s="1"/>
  <c r="F359" i="9" s="1"/>
  <c r="E336" i="9"/>
  <c r="E355" i="9" s="1"/>
  <c r="E359" i="9" s="1"/>
  <c r="D336" i="9"/>
  <c r="D355" i="9" s="1"/>
  <c r="D359" i="9" s="1"/>
  <c r="C336" i="9"/>
  <c r="C355" i="9" s="1"/>
  <c r="C359" i="9" s="1"/>
  <c r="AF328" i="9"/>
  <c r="AE328" i="9"/>
  <c r="AD328" i="9"/>
  <c r="AC328" i="9"/>
  <c r="AB328" i="9"/>
  <c r="AA328" i="9"/>
  <c r="Z328" i="9"/>
  <c r="Y328" i="9"/>
  <c r="X328" i="9"/>
  <c r="W328" i="9"/>
  <c r="V328" i="9"/>
  <c r="U328" i="9"/>
  <c r="T328" i="9"/>
  <c r="S328" i="9"/>
  <c r="R328" i="9"/>
  <c r="Q328" i="9"/>
  <c r="P328" i="9"/>
  <c r="O328" i="9"/>
  <c r="N328" i="9"/>
  <c r="M328" i="9"/>
  <c r="L328" i="9"/>
  <c r="K328" i="9"/>
  <c r="J328" i="9"/>
  <c r="I328" i="9"/>
  <c r="H328" i="9"/>
  <c r="G328" i="9"/>
  <c r="F328" i="9"/>
  <c r="E328" i="9"/>
  <c r="D328" i="9"/>
  <c r="C328" i="9"/>
  <c r="AF327" i="9"/>
  <c r="AE327" i="9"/>
  <c r="AD327" i="9"/>
  <c r="AC327" i="9"/>
  <c r="AB327" i="9"/>
  <c r="AA327" i="9"/>
  <c r="Z327" i="9"/>
  <c r="Y327" i="9"/>
  <c r="X327" i="9"/>
  <c r="W327" i="9"/>
  <c r="V327" i="9"/>
  <c r="U327" i="9"/>
  <c r="T327" i="9"/>
  <c r="S327" i="9"/>
  <c r="R327" i="9"/>
  <c r="Q327" i="9"/>
  <c r="P327" i="9"/>
  <c r="O327" i="9"/>
  <c r="N327" i="9"/>
  <c r="M327" i="9"/>
  <c r="L327" i="9"/>
  <c r="L325" i="9" s="1"/>
  <c r="K327" i="9"/>
  <c r="J327" i="9"/>
  <c r="I327" i="9"/>
  <c r="H327" i="9"/>
  <c r="G327" i="9"/>
  <c r="F327" i="9"/>
  <c r="E327" i="9"/>
  <c r="D327" i="9"/>
  <c r="C327" i="9"/>
  <c r="AF326" i="9"/>
  <c r="AE326" i="9"/>
  <c r="AE325" i="9" s="1"/>
  <c r="AD326" i="9"/>
  <c r="AC326" i="9"/>
  <c r="AB326" i="9"/>
  <c r="AA326" i="9"/>
  <c r="Z326" i="9"/>
  <c r="Y326" i="9"/>
  <c r="X326" i="9"/>
  <c r="W326" i="9"/>
  <c r="V326" i="9"/>
  <c r="V325" i="9" s="1"/>
  <c r="U326" i="9"/>
  <c r="T326" i="9"/>
  <c r="S326" i="9"/>
  <c r="R326" i="9"/>
  <c r="R325" i="9" s="1"/>
  <c r="Q326" i="9"/>
  <c r="P326" i="9"/>
  <c r="O326" i="9"/>
  <c r="N326" i="9"/>
  <c r="M326" i="9"/>
  <c r="L326" i="9"/>
  <c r="K326" i="9"/>
  <c r="J326" i="9"/>
  <c r="I326" i="9"/>
  <c r="H326" i="9"/>
  <c r="G326" i="9"/>
  <c r="F326" i="9"/>
  <c r="F325" i="9" s="1"/>
  <c r="E326" i="9"/>
  <c r="D326" i="9"/>
  <c r="C326" i="9"/>
  <c r="X325" i="9"/>
  <c r="AF324" i="9"/>
  <c r="AE324" i="9"/>
  <c r="AD324" i="9"/>
  <c r="AC324" i="9"/>
  <c r="AB324" i="9"/>
  <c r="AA324" i="9"/>
  <c r="Z324" i="9"/>
  <c r="Y324" i="9"/>
  <c r="X324" i="9"/>
  <c r="W324" i="9"/>
  <c r="V324" i="9"/>
  <c r="U324" i="9"/>
  <c r="T324" i="9"/>
  <c r="S324" i="9"/>
  <c r="R324" i="9"/>
  <c r="Q324" i="9"/>
  <c r="P324" i="9"/>
  <c r="O324" i="9"/>
  <c r="N324" i="9"/>
  <c r="M324" i="9"/>
  <c r="L324" i="9"/>
  <c r="K324" i="9"/>
  <c r="J324" i="9"/>
  <c r="I324" i="9"/>
  <c r="H324" i="9"/>
  <c r="G324" i="9"/>
  <c r="F324" i="9"/>
  <c r="E324" i="9"/>
  <c r="D324" i="9"/>
  <c r="C324" i="9"/>
  <c r="AF323" i="9"/>
  <c r="AE323" i="9"/>
  <c r="AE322" i="9" s="1"/>
  <c r="AD323" i="9"/>
  <c r="AC323" i="9"/>
  <c r="AB323" i="9"/>
  <c r="AA323" i="9"/>
  <c r="AA322" i="9" s="1"/>
  <c r="Z323" i="9"/>
  <c r="Y323" i="9"/>
  <c r="X323" i="9"/>
  <c r="W323" i="9"/>
  <c r="W322" i="9" s="1"/>
  <c r="V323" i="9"/>
  <c r="U323" i="9"/>
  <c r="T323" i="9"/>
  <c r="S323" i="9"/>
  <c r="S322" i="9" s="1"/>
  <c r="R323" i="9"/>
  <c r="Q323" i="9"/>
  <c r="P323" i="9"/>
  <c r="O323" i="9"/>
  <c r="O322" i="9" s="1"/>
  <c r="N323" i="9"/>
  <c r="M323" i="9"/>
  <c r="L323" i="9"/>
  <c r="K323" i="9"/>
  <c r="K322" i="9" s="1"/>
  <c r="J323" i="9"/>
  <c r="I323" i="9"/>
  <c r="H323" i="9"/>
  <c r="G323" i="9"/>
  <c r="G322" i="9" s="1"/>
  <c r="F323" i="9"/>
  <c r="E323" i="9"/>
  <c r="D323" i="9"/>
  <c r="C323" i="9"/>
  <c r="C322" i="9" s="1"/>
  <c r="AC322" i="9"/>
  <c r="U322" i="9"/>
  <c r="Q322" i="9"/>
  <c r="E322" i="9"/>
  <c r="AF321" i="9"/>
  <c r="AE321" i="9"/>
  <c r="AD321" i="9"/>
  <c r="AC321" i="9"/>
  <c r="AB321" i="9"/>
  <c r="AA321" i="9"/>
  <c r="Z321" i="9"/>
  <c r="Y321" i="9"/>
  <c r="X321" i="9"/>
  <c r="W321" i="9"/>
  <c r="V321" i="9"/>
  <c r="U321" i="9"/>
  <c r="T321" i="9"/>
  <c r="S321" i="9"/>
  <c r="R321" i="9"/>
  <c r="Q321" i="9"/>
  <c r="P321" i="9"/>
  <c r="O321" i="9"/>
  <c r="N321" i="9"/>
  <c r="M321" i="9"/>
  <c r="L321" i="9"/>
  <c r="K321" i="9"/>
  <c r="J321" i="9"/>
  <c r="I321" i="9"/>
  <c r="H321" i="9"/>
  <c r="G321" i="9"/>
  <c r="F321" i="9"/>
  <c r="E321" i="9"/>
  <c r="D321" i="9"/>
  <c r="C321" i="9"/>
  <c r="AF318" i="9"/>
  <c r="AE318" i="9"/>
  <c r="AD318" i="9"/>
  <c r="AC318" i="9"/>
  <c r="AB318" i="9"/>
  <c r="AA318" i="9"/>
  <c r="Z318" i="9"/>
  <c r="Y318" i="9"/>
  <c r="X318" i="9"/>
  <c r="W318" i="9"/>
  <c r="V318" i="9"/>
  <c r="U318" i="9"/>
  <c r="T318" i="9"/>
  <c r="S318" i="9"/>
  <c r="R318" i="9"/>
  <c r="Q318" i="9"/>
  <c r="P318" i="9"/>
  <c r="O318" i="9"/>
  <c r="N318" i="9"/>
  <c r="M318" i="9"/>
  <c r="L318" i="9"/>
  <c r="K318" i="9"/>
  <c r="J318" i="9"/>
  <c r="I318" i="9"/>
  <c r="H318" i="9"/>
  <c r="G318" i="9"/>
  <c r="F318" i="9"/>
  <c r="E318" i="9"/>
  <c r="D318" i="9"/>
  <c r="C318" i="9"/>
  <c r="AF317" i="9"/>
  <c r="AE317" i="9"/>
  <c r="AD317" i="9"/>
  <c r="AC317" i="9"/>
  <c r="AB317" i="9"/>
  <c r="AA317" i="9"/>
  <c r="Z317" i="9"/>
  <c r="Y317" i="9"/>
  <c r="X317" i="9"/>
  <c r="W317" i="9"/>
  <c r="V317" i="9"/>
  <c r="U317" i="9"/>
  <c r="T317" i="9"/>
  <c r="S317" i="9"/>
  <c r="R317" i="9"/>
  <c r="Q317" i="9"/>
  <c r="P317" i="9"/>
  <c r="O317" i="9"/>
  <c r="N317" i="9"/>
  <c r="M317" i="9"/>
  <c r="L317" i="9"/>
  <c r="K317" i="9"/>
  <c r="J317" i="9"/>
  <c r="I317" i="9"/>
  <c r="H317" i="9"/>
  <c r="G317" i="9"/>
  <c r="F317" i="9"/>
  <c r="E317" i="9"/>
  <c r="D317" i="9"/>
  <c r="C317" i="9"/>
  <c r="AF316" i="9"/>
  <c r="AE316" i="9"/>
  <c r="AD316" i="9"/>
  <c r="AC316" i="9"/>
  <c r="AB316" i="9"/>
  <c r="AA316" i="9"/>
  <c r="Z316" i="9"/>
  <c r="Y316" i="9"/>
  <c r="X316" i="9"/>
  <c r="W316" i="9"/>
  <c r="V316" i="9"/>
  <c r="U316" i="9"/>
  <c r="T316" i="9"/>
  <c r="S316" i="9"/>
  <c r="R316" i="9"/>
  <c r="Q316" i="9"/>
  <c r="P316" i="9"/>
  <c r="O316" i="9"/>
  <c r="N316" i="9"/>
  <c r="M316" i="9"/>
  <c r="L316" i="9"/>
  <c r="K316" i="9"/>
  <c r="J316" i="9"/>
  <c r="I316" i="9"/>
  <c r="H316" i="9"/>
  <c r="G316" i="9"/>
  <c r="F316" i="9"/>
  <c r="E316" i="9"/>
  <c r="D316" i="9"/>
  <c r="C316" i="9"/>
  <c r="AF315" i="9"/>
  <c r="AE315" i="9"/>
  <c r="AD315" i="9"/>
  <c r="AC315" i="9"/>
  <c r="AB315" i="9"/>
  <c r="AA315" i="9"/>
  <c r="Z315" i="9"/>
  <c r="Y315" i="9"/>
  <c r="X315" i="9"/>
  <c r="W315" i="9"/>
  <c r="V315" i="9"/>
  <c r="U315" i="9"/>
  <c r="T315" i="9"/>
  <c r="S315" i="9"/>
  <c r="R315" i="9"/>
  <c r="Q315" i="9"/>
  <c r="P315" i="9"/>
  <c r="O315" i="9"/>
  <c r="N315" i="9"/>
  <c r="M315" i="9"/>
  <c r="L315" i="9"/>
  <c r="K315" i="9"/>
  <c r="J315" i="9"/>
  <c r="I315" i="9"/>
  <c r="H315" i="9"/>
  <c r="G315" i="9"/>
  <c r="F315" i="9"/>
  <c r="E315" i="9"/>
  <c r="D315" i="9"/>
  <c r="C315" i="9"/>
  <c r="AF314" i="9"/>
  <c r="AE314" i="9"/>
  <c r="AD314" i="9"/>
  <c r="AC314" i="9"/>
  <c r="AB314" i="9"/>
  <c r="AA314" i="9"/>
  <c r="Z314" i="9"/>
  <c r="Y314" i="9"/>
  <c r="X314" i="9"/>
  <c r="W314" i="9"/>
  <c r="V314" i="9"/>
  <c r="U314" i="9"/>
  <c r="T314" i="9"/>
  <c r="S314" i="9"/>
  <c r="R314" i="9"/>
  <c r="Q314" i="9"/>
  <c r="P314" i="9"/>
  <c r="O314" i="9"/>
  <c r="N314" i="9"/>
  <c r="M314" i="9"/>
  <c r="L314" i="9"/>
  <c r="K314" i="9"/>
  <c r="J314" i="9"/>
  <c r="I314" i="9"/>
  <c r="H314" i="9"/>
  <c r="G314" i="9"/>
  <c r="F314" i="9"/>
  <c r="E314" i="9"/>
  <c r="D314" i="9"/>
  <c r="C314" i="9"/>
  <c r="AF310" i="9"/>
  <c r="AE310" i="9"/>
  <c r="AD310" i="9"/>
  <c r="AC310" i="9"/>
  <c r="AB310" i="9"/>
  <c r="AA310" i="9"/>
  <c r="Z310" i="9"/>
  <c r="Y310" i="9"/>
  <c r="X310" i="9"/>
  <c r="W310" i="9"/>
  <c r="V310" i="9"/>
  <c r="U310" i="9"/>
  <c r="T310" i="9"/>
  <c r="S310" i="9"/>
  <c r="R310" i="9"/>
  <c r="Q310" i="9"/>
  <c r="P310" i="9"/>
  <c r="O310" i="9"/>
  <c r="N310" i="9"/>
  <c r="M310" i="9"/>
  <c r="L310" i="9"/>
  <c r="K310" i="9"/>
  <c r="J310" i="9"/>
  <c r="I310" i="9"/>
  <c r="H310" i="9"/>
  <c r="G310" i="9"/>
  <c r="F310" i="9"/>
  <c r="E310" i="9"/>
  <c r="D310" i="9"/>
  <c r="C310" i="9"/>
  <c r="AF308" i="9"/>
  <c r="AE308" i="9"/>
  <c r="AD308" i="9"/>
  <c r="AC308" i="9"/>
  <c r="AB308" i="9"/>
  <c r="AA308" i="9"/>
  <c r="Z308" i="9"/>
  <c r="Y308" i="9"/>
  <c r="X308" i="9"/>
  <c r="W308" i="9"/>
  <c r="V308" i="9"/>
  <c r="U308" i="9"/>
  <c r="T308" i="9"/>
  <c r="S308" i="9"/>
  <c r="R308" i="9"/>
  <c r="Q308" i="9"/>
  <c r="P308" i="9"/>
  <c r="O308" i="9"/>
  <c r="N308" i="9"/>
  <c r="M308" i="9"/>
  <c r="L308" i="9"/>
  <c r="K308" i="9"/>
  <c r="J308" i="9"/>
  <c r="I308" i="9"/>
  <c r="H308" i="9"/>
  <c r="G308" i="9"/>
  <c r="F308" i="9"/>
  <c r="E308" i="9"/>
  <c r="D308" i="9"/>
  <c r="C308" i="9"/>
  <c r="AF306" i="9"/>
  <c r="AE306" i="9"/>
  <c r="AD306" i="9"/>
  <c r="AC306" i="9"/>
  <c r="AB306" i="9"/>
  <c r="AA306" i="9"/>
  <c r="Z306" i="9"/>
  <c r="Y306" i="9"/>
  <c r="X306" i="9"/>
  <c r="W306" i="9"/>
  <c r="V306" i="9"/>
  <c r="U306" i="9"/>
  <c r="T306" i="9"/>
  <c r="S306" i="9"/>
  <c r="R306" i="9"/>
  <c r="Q306" i="9"/>
  <c r="P306" i="9"/>
  <c r="O306" i="9"/>
  <c r="N306" i="9"/>
  <c r="M306" i="9"/>
  <c r="L306" i="9"/>
  <c r="K306" i="9"/>
  <c r="J306" i="9"/>
  <c r="I306" i="9"/>
  <c r="H306" i="9"/>
  <c r="G306" i="9"/>
  <c r="F306" i="9"/>
  <c r="E306" i="9"/>
  <c r="D306" i="9"/>
  <c r="C306" i="9"/>
  <c r="AF305" i="9"/>
  <c r="AE305" i="9"/>
  <c r="AD305" i="9"/>
  <c r="AC305" i="9"/>
  <c r="AB305" i="9"/>
  <c r="AA305" i="9"/>
  <c r="Z305" i="9"/>
  <c r="Y305" i="9"/>
  <c r="X305" i="9"/>
  <c r="W305" i="9"/>
  <c r="V305" i="9"/>
  <c r="U305" i="9"/>
  <c r="T305" i="9"/>
  <c r="S305" i="9"/>
  <c r="R305" i="9"/>
  <c r="Q305" i="9"/>
  <c r="P305" i="9"/>
  <c r="O305" i="9"/>
  <c r="N305" i="9"/>
  <c r="M305" i="9"/>
  <c r="L305" i="9"/>
  <c r="K305" i="9"/>
  <c r="J305" i="9"/>
  <c r="I305" i="9"/>
  <c r="H305" i="9"/>
  <c r="G305" i="9"/>
  <c r="F305" i="9"/>
  <c r="E305" i="9"/>
  <c r="D305" i="9"/>
  <c r="C305" i="9"/>
  <c r="AF303" i="9"/>
  <c r="AE303" i="9"/>
  <c r="AD303" i="9"/>
  <c r="AC303" i="9"/>
  <c r="AB303" i="9"/>
  <c r="AA303" i="9"/>
  <c r="Z303" i="9"/>
  <c r="Y303" i="9"/>
  <c r="X303" i="9"/>
  <c r="W303" i="9"/>
  <c r="V303" i="9"/>
  <c r="U303" i="9"/>
  <c r="T303" i="9"/>
  <c r="S303" i="9"/>
  <c r="R303" i="9"/>
  <c r="Q303" i="9"/>
  <c r="P303" i="9"/>
  <c r="O303" i="9"/>
  <c r="N303" i="9"/>
  <c r="M303" i="9"/>
  <c r="L303" i="9"/>
  <c r="K303" i="9"/>
  <c r="J303" i="9"/>
  <c r="I303" i="9"/>
  <c r="H303" i="9"/>
  <c r="G303" i="9"/>
  <c r="F303" i="9"/>
  <c r="E303" i="9"/>
  <c r="D303" i="9"/>
  <c r="C303" i="9"/>
  <c r="AF302" i="9"/>
  <c r="AE302" i="9"/>
  <c r="AD302" i="9"/>
  <c r="AC302" i="9"/>
  <c r="AB302" i="9"/>
  <c r="AA302" i="9"/>
  <c r="Z302" i="9"/>
  <c r="Y302" i="9"/>
  <c r="X302" i="9"/>
  <c r="W302" i="9"/>
  <c r="V302" i="9"/>
  <c r="U302" i="9"/>
  <c r="T302" i="9"/>
  <c r="S302" i="9"/>
  <c r="R302" i="9"/>
  <c r="Q302" i="9"/>
  <c r="P302" i="9"/>
  <c r="O302" i="9"/>
  <c r="N302" i="9"/>
  <c r="M302" i="9"/>
  <c r="L302" i="9"/>
  <c r="K302" i="9"/>
  <c r="J302" i="9"/>
  <c r="I302" i="9"/>
  <c r="H302" i="9"/>
  <c r="G302" i="9"/>
  <c r="F302" i="9"/>
  <c r="E302" i="9"/>
  <c r="D302" i="9"/>
  <c r="C302" i="9"/>
  <c r="AF301" i="9"/>
  <c r="AE301" i="9"/>
  <c r="AD301" i="9"/>
  <c r="AC301" i="9"/>
  <c r="AB301" i="9"/>
  <c r="AA301" i="9"/>
  <c r="Z301" i="9"/>
  <c r="Y301" i="9"/>
  <c r="X301" i="9"/>
  <c r="W301" i="9"/>
  <c r="V301" i="9"/>
  <c r="U301" i="9"/>
  <c r="T301" i="9"/>
  <c r="S301" i="9"/>
  <c r="R301" i="9"/>
  <c r="Q301" i="9"/>
  <c r="P301" i="9"/>
  <c r="O301" i="9"/>
  <c r="N301" i="9"/>
  <c r="M301" i="9"/>
  <c r="L301" i="9"/>
  <c r="K301" i="9"/>
  <c r="J301" i="9"/>
  <c r="I301" i="9"/>
  <c r="H301" i="9"/>
  <c r="G301" i="9"/>
  <c r="F301" i="9"/>
  <c r="E301" i="9"/>
  <c r="D301" i="9"/>
  <c r="C301" i="9"/>
  <c r="AF300" i="9"/>
  <c r="AE300" i="9"/>
  <c r="AD300" i="9"/>
  <c r="AC300" i="9"/>
  <c r="AB300" i="9"/>
  <c r="AA300" i="9"/>
  <c r="Z300" i="9"/>
  <c r="Y300" i="9"/>
  <c r="X300" i="9"/>
  <c r="W300" i="9"/>
  <c r="V300" i="9"/>
  <c r="U300" i="9"/>
  <c r="T300" i="9"/>
  <c r="S300" i="9"/>
  <c r="R300" i="9"/>
  <c r="Q300" i="9"/>
  <c r="P300" i="9"/>
  <c r="O300" i="9"/>
  <c r="N300" i="9"/>
  <c r="M300" i="9"/>
  <c r="L300" i="9"/>
  <c r="K300" i="9"/>
  <c r="J300" i="9"/>
  <c r="I300" i="9"/>
  <c r="H300" i="9"/>
  <c r="G300" i="9"/>
  <c r="F300" i="9"/>
  <c r="E300" i="9"/>
  <c r="D300" i="9"/>
  <c r="C300" i="9"/>
  <c r="AF299" i="9"/>
  <c r="AF298" i="9" s="1"/>
  <c r="AE299" i="9"/>
  <c r="AD299" i="9"/>
  <c r="AC299" i="9"/>
  <c r="AB299" i="9"/>
  <c r="AA299" i="9"/>
  <c r="Z299" i="9"/>
  <c r="Y299" i="9"/>
  <c r="X299" i="9"/>
  <c r="W299" i="9"/>
  <c r="V299" i="9"/>
  <c r="U299" i="9"/>
  <c r="U298" i="9" s="1"/>
  <c r="T299" i="9"/>
  <c r="S299" i="9"/>
  <c r="R299" i="9"/>
  <c r="Q299" i="9"/>
  <c r="P299" i="9"/>
  <c r="O299" i="9"/>
  <c r="N299" i="9"/>
  <c r="M299" i="9"/>
  <c r="L299" i="9"/>
  <c r="K299" i="9"/>
  <c r="J299" i="9"/>
  <c r="I299" i="9"/>
  <c r="H299" i="9"/>
  <c r="G299" i="9"/>
  <c r="F299" i="9"/>
  <c r="E299" i="9"/>
  <c r="D299" i="9"/>
  <c r="C299" i="9"/>
  <c r="Q298" i="9"/>
  <c r="E298" i="9"/>
  <c r="AF297" i="9"/>
  <c r="AE297" i="9"/>
  <c r="AD297" i="9"/>
  <c r="AC297" i="9"/>
  <c r="AB297" i="9"/>
  <c r="AA297" i="9"/>
  <c r="Z297" i="9"/>
  <c r="Y297" i="9"/>
  <c r="X297" i="9"/>
  <c r="W297" i="9"/>
  <c r="V297" i="9"/>
  <c r="U297" i="9"/>
  <c r="U296" i="9" s="1"/>
  <c r="T297" i="9"/>
  <c r="S297" i="9"/>
  <c r="R297" i="9"/>
  <c r="Q297" i="9"/>
  <c r="P297" i="9"/>
  <c r="O297" i="9"/>
  <c r="N297" i="9"/>
  <c r="M297" i="9"/>
  <c r="L297" i="9"/>
  <c r="K297" i="9"/>
  <c r="J297" i="9"/>
  <c r="I297" i="9"/>
  <c r="H297" i="9"/>
  <c r="G297" i="9"/>
  <c r="F297" i="9"/>
  <c r="E297" i="9"/>
  <c r="E296" i="9" s="1"/>
  <c r="D297" i="9"/>
  <c r="C297" i="9"/>
  <c r="AF285" i="9"/>
  <c r="AE285" i="9"/>
  <c r="AD285" i="9"/>
  <c r="AC285" i="9"/>
  <c r="AB285" i="9"/>
  <c r="AA285" i="9"/>
  <c r="Z285" i="9"/>
  <c r="Y285" i="9"/>
  <c r="X285" i="9"/>
  <c r="W285" i="9"/>
  <c r="V285" i="9"/>
  <c r="V280" i="9" s="1"/>
  <c r="U285" i="9"/>
  <c r="T285" i="9"/>
  <c r="S285" i="9"/>
  <c r="R285" i="9"/>
  <c r="Q285" i="9"/>
  <c r="P285" i="9"/>
  <c r="O285" i="9"/>
  <c r="N285" i="9"/>
  <c r="M285" i="9"/>
  <c r="L285" i="9"/>
  <c r="K285" i="9"/>
  <c r="J285" i="9"/>
  <c r="I285" i="9"/>
  <c r="H285" i="9"/>
  <c r="G285" i="9"/>
  <c r="F285" i="9"/>
  <c r="E285" i="9"/>
  <c r="D285" i="9"/>
  <c r="C285" i="9"/>
  <c r="AF282" i="9"/>
  <c r="AE282" i="9"/>
  <c r="AE280" i="9" s="1"/>
  <c r="AD282" i="9"/>
  <c r="AC282" i="9"/>
  <c r="AB282" i="9"/>
  <c r="AA282" i="9"/>
  <c r="Z282" i="9"/>
  <c r="Y282" i="9"/>
  <c r="X282" i="9"/>
  <c r="W282" i="9"/>
  <c r="V282" i="9"/>
  <c r="U282" i="9"/>
  <c r="T282" i="9"/>
  <c r="S282" i="9"/>
  <c r="S280" i="9" s="1"/>
  <c r="R282" i="9"/>
  <c r="Q282" i="9"/>
  <c r="P282" i="9"/>
  <c r="O282" i="9"/>
  <c r="O280" i="9" s="1"/>
  <c r="N282" i="9"/>
  <c r="M282" i="9"/>
  <c r="L282" i="9"/>
  <c r="K282" i="9"/>
  <c r="J282" i="9"/>
  <c r="I282" i="9"/>
  <c r="H282" i="9"/>
  <c r="G282" i="9"/>
  <c r="F282" i="9"/>
  <c r="E282" i="9"/>
  <c r="D282" i="9"/>
  <c r="C282" i="9"/>
  <c r="C280" i="9" s="1"/>
  <c r="AF258" i="9"/>
  <c r="AF256" i="9" s="1"/>
  <c r="AE258" i="9"/>
  <c r="AE256" i="9" s="1"/>
  <c r="AD258" i="9"/>
  <c r="AC258" i="9"/>
  <c r="AC256" i="9" s="1"/>
  <c r="AB258" i="9"/>
  <c r="AB256" i="9" s="1"/>
  <c r="AA258" i="9"/>
  <c r="AA256" i="9" s="1"/>
  <c r="Z258" i="9"/>
  <c r="Y258" i="9"/>
  <c r="Y256" i="9" s="1"/>
  <c r="X258" i="9"/>
  <c r="W258" i="9"/>
  <c r="W256" i="9" s="1"/>
  <c r="V258" i="9"/>
  <c r="U258" i="9"/>
  <c r="U256" i="9" s="1"/>
  <c r="T258" i="9"/>
  <c r="T256" i="9" s="1"/>
  <c r="S258" i="9"/>
  <c r="S256" i="9" s="1"/>
  <c r="R258" i="9"/>
  <c r="R256" i="9" s="1"/>
  <c r="Q258" i="9"/>
  <c r="Q256" i="9" s="1"/>
  <c r="P258" i="9"/>
  <c r="P256" i="9" s="1"/>
  <c r="O258" i="9"/>
  <c r="O256" i="9" s="1"/>
  <c r="N258" i="9"/>
  <c r="M258" i="9"/>
  <c r="M256" i="9" s="1"/>
  <c r="L258" i="9"/>
  <c r="L256" i="9" s="1"/>
  <c r="K258" i="9"/>
  <c r="K256" i="9" s="1"/>
  <c r="J258" i="9"/>
  <c r="I258" i="9"/>
  <c r="I256" i="9" s="1"/>
  <c r="H258" i="9"/>
  <c r="H256" i="9" s="1"/>
  <c r="G258" i="9"/>
  <c r="G256" i="9" s="1"/>
  <c r="F258" i="9"/>
  <c r="E258" i="9"/>
  <c r="E256" i="9" s="1"/>
  <c r="D258" i="9"/>
  <c r="D256" i="9" s="1"/>
  <c r="C258" i="9"/>
  <c r="C256" i="9" s="1"/>
  <c r="AD256" i="9"/>
  <c r="Z256" i="9"/>
  <c r="X256" i="9"/>
  <c r="V256" i="9"/>
  <c r="N256" i="9"/>
  <c r="J256" i="9"/>
  <c r="F256" i="9"/>
  <c r="AF247" i="9"/>
  <c r="AF329" i="9" s="1"/>
  <c r="AE247" i="9"/>
  <c r="AE329" i="9" s="1"/>
  <c r="AD247" i="9"/>
  <c r="AD329" i="9" s="1"/>
  <c r="AC247" i="9"/>
  <c r="AC329" i="9" s="1"/>
  <c r="AB247" i="9"/>
  <c r="AB329" i="9" s="1"/>
  <c r="AA247" i="9"/>
  <c r="AA329" i="9" s="1"/>
  <c r="Z247" i="9"/>
  <c r="Z329" i="9" s="1"/>
  <c r="Y247" i="9"/>
  <c r="Y329" i="9" s="1"/>
  <c r="X247" i="9"/>
  <c r="X329" i="9" s="1"/>
  <c r="W247" i="9"/>
  <c r="W329" i="9" s="1"/>
  <c r="V247" i="9"/>
  <c r="V329" i="9" s="1"/>
  <c r="U247" i="9"/>
  <c r="U329" i="9" s="1"/>
  <c r="T247" i="9"/>
  <c r="T329" i="9" s="1"/>
  <c r="S247" i="9"/>
  <c r="S329" i="9" s="1"/>
  <c r="R247" i="9"/>
  <c r="R329" i="9" s="1"/>
  <c r="Q247" i="9"/>
  <c r="Q329" i="9" s="1"/>
  <c r="P247" i="9"/>
  <c r="P329" i="9" s="1"/>
  <c r="O247" i="9"/>
  <c r="O329" i="9" s="1"/>
  <c r="N247" i="9"/>
  <c r="N329" i="9" s="1"/>
  <c r="M247" i="9"/>
  <c r="M329" i="9" s="1"/>
  <c r="L247" i="9"/>
  <c r="L329" i="9" s="1"/>
  <c r="K247" i="9"/>
  <c r="K329" i="9" s="1"/>
  <c r="J247" i="9"/>
  <c r="J329" i="9" s="1"/>
  <c r="I247" i="9"/>
  <c r="I329" i="9" s="1"/>
  <c r="H247" i="9"/>
  <c r="H329" i="9" s="1"/>
  <c r="G247" i="9"/>
  <c r="G329" i="9" s="1"/>
  <c r="F247" i="9"/>
  <c r="F329" i="9" s="1"/>
  <c r="E247" i="9"/>
  <c r="E329" i="9" s="1"/>
  <c r="D247" i="9"/>
  <c r="D329" i="9" s="1"/>
  <c r="C247" i="9"/>
  <c r="C329" i="9" s="1"/>
  <c r="AF243" i="9"/>
  <c r="AE243" i="9"/>
  <c r="AD243" i="9"/>
  <c r="AC243" i="9"/>
  <c r="AB243" i="9"/>
  <c r="AA243" i="9"/>
  <c r="Z243" i="9"/>
  <c r="Y243" i="9"/>
  <c r="X243" i="9"/>
  <c r="W243" i="9"/>
  <c r="V243" i="9"/>
  <c r="V238" i="9" s="1"/>
  <c r="U243" i="9"/>
  <c r="T243" i="9"/>
  <c r="S243" i="9"/>
  <c r="R243" i="9"/>
  <c r="Q243" i="9"/>
  <c r="P243" i="9"/>
  <c r="O243" i="9"/>
  <c r="N243" i="9"/>
  <c r="M243" i="9"/>
  <c r="L243" i="9"/>
  <c r="K243" i="9"/>
  <c r="J243" i="9"/>
  <c r="I243" i="9"/>
  <c r="H243" i="9"/>
  <c r="G243" i="9"/>
  <c r="F243" i="9"/>
  <c r="E243" i="9"/>
  <c r="D243" i="9"/>
  <c r="C243" i="9"/>
  <c r="AF240" i="9"/>
  <c r="AF238" i="9" s="1"/>
  <c r="AE240" i="9"/>
  <c r="AE238" i="9" s="1"/>
  <c r="AD240" i="9"/>
  <c r="AC240" i="9"/>
  <c r="AB240" i="9"/>
  <c r="AA240" i="9"/>
  <c r="Z240" i="9"/>
  <c r="Y240" i="9"/>
  <c r="X240" i="9"/>
  <c r="W240" i="9"/>
  <c r="V240" i="9"/>
  <c r="U240" i="9"/>
  <c r="T240" i="9"/>
  <c r="S240" i="9"/>
  <c r="S238" i="9" s="1"/>
  <c r="R240" i="9"/>
  <c r="Q240" i="9"/>
  <c r="P240" i="9"/>
  <c r="O240" i="9"/>
  <c r="O238" i="9" s="1"/>
  <c r="N240" i="9"/>
  <c r="M240" i="9"/>
  <c r="L240" i="9"/>
  <c r="K240" i="9"/>
  <c r="J240" i="9"/>
  <c r="I240" i="9"/>
  <c r="H240" i="9"/>
  <c r="G240" i="9"/>
  <c r="F240" i="9"/>
  <c r="E240" i="9"/>
  <c r="D240" i="9"/>
  <c r="D238" i="9" s="1"/>
  <c r="C240" i="9"/>
  <c r="C238" i="9" s="1"/>
  <c r="T238" i="9"/>
  <c r="AF216" i="9"/>
  <c r="AE216" i="9"/>
  <c r="AE214" i="9" s="1"/>
  <c r="AD216" i="9"/>
  <c r="AD214" i="9" s="1"/>
  <c r="AC216" i="9"/>
  <c r="AC214" i="9" s="1"/>
  <c r="AB216" i="9"/>
  <c r="AA216" i="9"/>
  <c r="AA214" i="9" s="1"/>
  <c r="Z216" i="9"/>
  <c r="Z214" i="9" s="1"/>
  <c r="Y216" i="9"/>
  <c r="Y214" i="9" s="1"/>
  <c r="X216" i="9"/>
  <c r="W216" i="9"/>
  <c r="W214" i="9" s="1"/>
  <c r="V216" i="9"/>
  <c r="V214" i="9" s="1"/>
  <c r="U216" i="9"/>
  <c r="U214" i="9" s="1"/>
  <c r="T216" i="9"/>
  <c r="T214" i="9" s="1"/>
  <c r="S216" i="9"/>
  <c r="S214" i="9" s="1"/>
  <c r="R216" i="9"/>
  <c r="Q216" i="9"/>
  <c r="Q214" i="9" s="1"/>
  <c r="P216" i="9"/>
  <c r="O216" i="9"/>
  <c r="O214" i="9" s="1"/>
  <c r="N216" i="9"/>
  <c r="N214" i="9" s="1"/>
  <c r="M216" i="9"/>
  <c r="M214" i="9" s="1"/>
  <c r="L216" i="9"/>
  <c r="K216" i="9"/>
  <c r="K214" i="9" s="1"/>
  <c r="J216" i="9"/>
  <c r="J214" i="9" s="1"/>
  <c r="I216" i="9"/>
  <c r="I214" i="9" s="1"/>
  <c r="H216" i="9"/>
  <c r="G216" i="9"/>
  <c r="G214" i="9" s="1"/>
  <c r="F216" i="9"/>
  <c r="E216" i="9"/>
  <c r="E214" i="9" s="1"/>
  <c r="D216" i="9"/>
  <c r="D214" i="9" s="1"/>
  <c r="C216" i="9"/>
  <c r="C214" i="9" s="1"/>
  <c r="AF214" i="9"/>
  <c r="AB214" i="9"/>
  <c r="X214" i="9"/>
  <c r="R214" i="9"/>
  <c r="P214" i="9"/>
  <c r="L214" i="9"/>
  <c r="H214" i="9"/>
  <c r="F214" i="9"/>
  <c r="C208" i="9"/>
  <c r="AF205" i="9"/>
  <c r="AE205" i="9"/>
  <c r="AD205" i="9"/>
  <c r="AC205" i="9"/>
  <c r="AB205" i="9"/>
  <c r="AA205" i="9"/>
  <c r="Z205" i="9"/>
  <c r="Y205" i="9"/>
  <c r="X205" i="9"/>
  <c r="W205" i="9"/>
  <c r="V205" i="9"/>
  <c r="U205" i="9"/>
  <c r="T205" i="9"/>
  <c r="S205" i="9"/>
  <c r="R205" i="9"/>
  <c r="Q205" i="9"/>
  <c r="P205" i="9"/>
  <c r="O205" i="9"/>
  <c r="N205" i="9"/>
  <c r="M205" i="9"/>
  <c r="L205" i="9"/>
  <c r="K205" i="9"/>
  <c r="J205" i="9"/>
  <c r="I205" i="9"/>
  <c r="H205" i="9"/>
  <c r="G205" i="9"/>
  <c r="F205" i="9"/>
  <c r="E205" i="9"/>
  <c r="D205" i="9"/>
  <c r="C205" i="9"/>
  <c r="AF204" i="9"/>
  <c r="AE204" i="9"/>
  <c r="AD204" i="9"/>
  <c r="AC204" i="9"/>
  <c r="AB204" i="9"/>
  <c r="AA204" i="9"/>
  <c r="Z204" i="9"/>
  <c r="Y204" i="9"/>
  <c r="X204" i="9"/>
  <c r="W204" i="9"/>
  <c r="V204" i="9"/>
  <c r="U204" i="9"/>
  <c r="T204" i="9"/>
  <c r="S204" i="9"/>
  <c r="R204" i="9"/>
  <c r="Q204" i="9"/>
  <c r="P204" i="9"/>
  <c r="O204" i="9"/>
  <c r="N204" i="9"/>
  <c r="M204" i="9"/>
  <c r="L204" i="9"/>
  <c r="K204" i="9"/>
  <c r="J204" i="9"/>
  <c r="I204" i="9"/>
  <c r="H204" i="9"/>
  <c r="G204" i="9"/>
  <c r="F204" i="9"/>
  <c r="E204" i="9"/>
  <c r="D204" i="9"/>
  <c r="C204" i="9"/>
  <c r="AF203" i="9"/>
  <c r="AE203" i="9"/>
  <c r="AD203" i="9"/>
  <c r="AC203" i="9"/>
  <c r="AB203" i="9"/>
  <c r="AA203" i="9"/>
  <c r="Z203" i="9"/>
  <c r="Y203" i="9"/>
  <c r="X203" i="9"/>
  <c r="W203" i="9"/>
  <c r="V203" i="9"/>
  <c r="U203" i="9"/>
  <c r="T203" i="9"/>
  <c r="S203" i="9"/>
  <c r="R203" i="9"/>
  <c r="R201" i="9" s="1"/>
  <c r="Q203" i="9"/>
  <c r="P203" i="9"/>
  <c r="O203" i="9"/>
  <c r="N203" i="9"/>
  <c r="M203" i="9"/>
  <c r="L203" i="9"/>
  <c r="K203" i="9"/>
  <c r="J203" i="9"/>
  <c r="I203" i="9"/>
  <c r="H203" i="9"/>
  <c r="G203" i="9"/>
  <c r="F203" i="9"/>
  <c r="F201" i="9" s="1"/>
  <c r="E203" i="9"/>
  <c r="D203" i="9"/>
  <c r="C203" i="9"/>
  <c r="AF202" i="9"/>
  <c r="AE202" i="9"/>
  <c r="AE201" i="9" s="1"/>
  <c r="AD202" i="9"/>
  <c r="AC202" i="9"/>
  <c r="AB202" i="9"/>
  <c r="AA202" i="9"/>
  <c r="AA201" i="9" s="1"/>
  <c r="Z202" i="9"/>
  <c r="Y202" i="9"/>
  <c r="X202" i="9"/>
  <c r="W202" i="9"/>
  <c r="W201" i="9" s="1"/>
  <c r="V202" i="9"/>
  <c r="U202" i="9"/>
  <c r="T202" i="9"/>
  <c r="S202" i="9"/>
  <c r="S201" i="9" s="1"/>
  <c r="R202" i="9"/>
  <c r="Q202" i="9"/>
  <c r="P202" i="9"/>
  <c r="O202" i="9"/>
  <c r="O201" i="9" s="1"/>
  <c r="N202" i="9"/>
  <c r="M202" i="9"/>
  <c r="L202" i="9"/>
  <c r="K202" i="9"/>
  <c r="K201" i="9" s="1"/>
  <c r="J202" i="9"/>
  <c r="I202" i="9"/>
  <c r="H202" i="9"/>
  <c r="G202" i="9"/>
  <c r="G201" i="9" s="1"/>
  <c r="F202" i="9"/>
  <c r="E202" i="9"/>
  <c r="D202" i="9"/>
  <c r="C202" i="9"/>
  <c r="C201" i="9" s="1"/>
  <c r="Y201" i="9"/>
  <c r="M201" i="9"/>
  <c r="AF200" i="9"/>
  <c r="AE200" i="9"/>
  <c r="AD200" i="9"/>
  <c r="AC200" i="9"/>
  <c r="AB200" i="9"/>
  <c r="AA200" i="9"/>
  <c r="Z200" i="9"/>
  <c r="Y200" i="9"/>
  <c r="X200" i="9"/>
  <c r="W200" i="9"/>
  <c r="V200" i="9"/>
  <c r="U200" i="9"/>
  <c r="T200" i="9"/>
  <c r="S200" i="9"/>
  <c r="R200" i="9"/>
  <c r="Q200" i="9"/>
  <c r="P200" i="9"/>
  <c r="O200" i="9"/>
  <c r="N200" i="9"/>
  <c r="M200" i="9"/>
  <c r="L200" i="9"/>
  <c r="K200" i="9"/>
  <c r="J200" i="9"/>
  <c r="I200" i="9"/>
  <c r="H200" i="9"/>
  <c r="G200" i="9"/>
  <c r="F200" i="9"/>
  <c r="E200" i="9"/>
  <c r="D200" i="9"/>
  <c r="C200" i="9"/>
  <c r="AF199" i="9"/>
  <c r="AE199" i="9"/>
  <c r="AD199" i="9"/>
  <c r="AC199" i="9"/>
  <c r="AB199" i="9"/>
  <c r="AA199" i="9"/>
  <c r="Z199" i="9"/>
  <c r="Y199" i="9"/>
  <c r="X199" i="9"/>
  <c r="W199" i="9"/>
  <c r="V199" i="9"/>
  <c r="U199" i="9"/>
  <c r="T199" i="9"/>
  <c r="S199" i="9"/>
  <c r="R199" i="9"/>
  <c r="Q199" i="9"/>
  <c r="P199" i="9"/>
  <c r="O199" i="9"/>
  <c r="N199" i="9"/>
  <c r="M199" i="9"/>
  <c r="L199" i="9"/>
  <c r="K199" i="9"/>
  <c r="J199" i="9"/>
  <c r="I199" i="9"/>
  <c r="H199" i="9"/>
  <c r="G199" i="9"/>
  <c r="F199" i="9"/>
  <c r="E199" i="9"/>
  <c r="D199" i="9"/>
  <c r="C199" i="9"/>
  <c r="AF198" i="9"/>
  <c r="AE198" i="9"/>
  <c r="AD198" i="9"/>
  <c r="AC198" i="9"/>
  <c r="AB198" i="9"/>
  <c r="AA198" i="9"/>
  <c r="Z198" i="9"/>
  <c r="Y198" i="9"/>
  <c r="X198" i="9"/>
  <c r="W198" i="9"/>
  <c r="V198" i="9"/>
  <c r="U198" i="9"/>
  <c r="T198" i="9"/>
  <c r="S198" i="9"/>
  <c r="R198" i="9"/>
  <c r="Q198" i="9"/>
  <c r="P198" i="9"/>
  <c r="O198" i="9"/>
  <c r="N198" i="9"/>
  <c r="M198" i="9"/>
  <c r="L198" i="9"/>
  <c r="K198" i="9"/>
  <c r="J198" i="9"/>
  <c r="I198" i="9"/>
  <c r="H198" i="9"/>
  <c r="G198" i="9"/>
  <c r="F198" i="9"/>
  <c r="E198" i="9"/>
  <c r="D198" i="9"/>
  <c r="C198" i="9"/>
  <c r="AF197" i="9"/>
  <c r="AE197" i="9"/>
  <c r="AD197" i="9"/>
  <c r="AC197" i="9"/>
  <c r="AB197" i="9"/>
  <c r="AA197" i="9"/>
  <c r="Z197" i="9"/>
  <c r="Y197" i="9"/>
  <c r="X197" i="9"/>
  <c r="W197" i="9"/>
  <c r="V197" i="9"/>
  <c r="U197" i="9"/>
  <c r="T197" i="9"/>
  <c r="S197" i="9"/>
  <c r="R197" i="9"/>
  <c r="Q197" i="9"/>
  <c r="P197" i="9"/>
  <c r="O197" i="9"/>
  <c r="N197" i="9"/>
  <c r="M197" i="9"/>
  <c r="L197" i="9"/>
  <c r="K197" i="9"/>
  <c r="J197" i="9"/>
  <c r="I197" i="9"/>
  <c r="H197" i="9"/>
  <c r="G197" i="9"/>
  <c r="F197" i="9"/>
  <c r="E197" i="9"/>
  <c r="D197" i="9"/>
  <c r="C197" i="9"/>
  <c r="AF196" i="9"/>
  <c r="AE196" i="9"/>
  <c r="AD196" i="9"/>
  <c r="AC196" i="9"/>
  <c r="AB196" i="9"/>
  <c r="AA196" i="9"/>
  <c r="Z196" i="9"/>
  <c r="Y196" i="9"/>
  <c r="X196" i="9"/>
  <c r="W196" i="9"/>
  <c r="V196" i="9"/>
  <c r="U196" i="9"/>
  <c r="T196" i="9"/>
  <c r="S196" i="9"/>
  <c r="R196" i="9"/>
  <c r="Q196" i="9"/>
  <c r="P196" i="9"/>
  <c r="O196" i="9"/>
  <c r="N196" i="9"/>
  <c r="M196" i="9"/>
  <c r="L196" i="9"/>
  <c r="K196" i="9"/>
  <c r="J196" i="9"/>
  <c r="I196" i="9"/>
  <c r="H196" i="9"/>
  <c r="G196" i="9"/>
  <c r="F196" i="9"/>
  <c r="E196" i="9"/>
  <c r="D196" i="9"/>
  <c r="C196" i="9"/>
  <c r="AF195" i="9"/>
  <c r="AE195" i="9"/>
  <c r="AD195" i="9"/>
  <c r="AC195" i="9"/>
  <c r="AC194" i="9" s="1"/>
  <c r="AB195" i="9"/>
  <c r="AA195" i="9"/>
  <c r="Z195" i="9"/>
  <c r="Y195" i="9"/>
  <c r="Y194" i="9" s="1"/>
  <c r="X195" i="9"/>
  <c r="W195" i="9"/>
  <c r="V195" i="9"/>
  <c r="U195" i="9"/>
  <c r="U194" i="9" s="1"/>
  <c r="T195" i="9"/>
  <c r="S195" i="9"/>
  <c r="R195" i="9"/>
  <c r="Q195" i="9"/>
  <c r="Q194" i="9" s="1"/>
  <c r="P195" i="9"/>
  <c r="O195" i="9"/>
  <c r="N195" i="9"/>
  <c r="M195" i="9"/>
  <c r="M194" i="9" s="1"/>
  <c r="L195" i="9"/>
  <c r="K195" i="9"/>
  <c r="J195" i="9"/>
  <c r="I195" i="9"/>
  <c r="I194" i="9" s="1"/>
  <c r="H195" i="9"/>
  <c r="G195" i="9"/>
  <c r="F195" i="9"/>
  <c r="E195" i="9"/>
  <c r="E194" i="9" s="1"/>
  <c r="D195" i="9"/>
  <c r="C195" i="9"/>
  <c r="S194" i="9"/>
  <c r="S206" i="9" s="1"/>
  <c r="AF191" i="9"/>
  <c r="AE191" i="9"/>
  <c r="AD191" i="9"/>
  <c r="AC191" i="9"/>
  <c r="AB191" i="9"/>
  <c r="AA191" i="9"/>
  <c r="Z191" i="9"/>
  <c r="Y191" i="9"/>
  <c r="X191" i="9"/>
  <c r="W191" i="9"/>
  <c r="V191" i="9"/>
  <c r="U191" i="9"/>
  <c r="T191" i="9"/>
  <c r="S191" i="9"/>
  <c r="R191" i="9"/>
  <c r="Q191" i="9"/>
  <c r="P191" i="9"/>
  <c r="O191" i="9"/>
  <c r="N191" i="9"/>
  <c r="M191" i="9"/>
  <c r="L191" i="9"/>
  <c r="K191" i="9"/>
  <c r="J191" i="9"/>
  <c r="I191" i="9"/>
  <c r="H191" i="9"/>
  <c r="G191" i="9"/>
  <c r="F191" i="9"/>
  <c r="E191" i="9"/>
  <c r="D191" i="9"/>
  <c r="C191" i="9"/>
  <c r="AF190" i="9"/>
  <c r="AE190" i="9"/>
  <c r="AD190" i="9"/>
  <c r="AC190" i="9"/>
  <c r="AB190" i="9"/>
  <c r="AA190" i="9"/>
  <c r="Z190" i="9"/>
  <c r="Y190" i="9"/>
  <c r="X190" i="9"/>
  <c r="W190" i="9"/>
  <c r="V190" i="9"/>
  <c r="U190" i="9"/>
  <c r="T190" i="9"/>
  <c r="T192" i="9" s="1"/>
  <c r="S190" i="9"/>
  <c r="R190" i="9"/>
  <c r="Q190" i="9"/>
  <c r="P190" i="9"/>
  <c r="P192" i="9" s="1"/>
  <c r="O190" i="9"/>
  <c r="N190" i="9"/>
  <c r="M190" i="9"/>
  <c r="L190" i="9"/>
  <c r="L192" i="9" s="1"/>
  <c r="K190" i="9"/>
  <c r="J190" i="9"/>
  <c r="I190" i="9"/>
  <c r="H190" i="9"/>
  <c r="H192" i="9" s="1"/>
  <c r="G190" i="9"/>
  <c r="F190" i="9"/>
  <c r="E190" i="9"/>
  <c r="D190" i="9"/>
  <c r="D192" i="9" s="1"/>
  <c r="C190" i="9"/>
  <c r="AF187" i="9"/>
  <c r="AE187" i="9"/>
  <c r="AD187" i="9"/>
  <c r="AC187" i="9"/>
  <c r="AB187" i="9"/>
  <c r="AA187" i="9"/>
  <c r="Z187" i="9"/>
  <c r="Y187" i="9"/>
  <c r="X187" i="9"/>
  <c r="W187" i="9"/>
  <c r="V187" i="9"/>
  <c r="U187" i="9"/>
  <c r="T187" i="9"/>
  <c r="S187" i="9"/>
  <c r="R187" i="9"/>
  <c r="Q187" i="9"/>
  <c r="P187" i="9"/>
  <c r="O187" i="9"/>
  <c r="N187" i="9"/>
  <c r="M187" i="9"/>
  <c r="L187" i="9"/>
  <c r="K187" i="9"/>
  <c r="J187" i="9"/>
  <c r="I187" i="9"/>
  <c r="H187" i="9"/>
  <c r="G187" i="9"/>
  <c r="F187" i="9"/>
  <c r="E187" i="9"/>
  <c r="D187" i="9"/>
  <c r="C187" i="9"/>
  <c r="AF186" i="9"/>
  <c r="AE186" i="9"/>
  <c r="AD186" i="9"/>
  <c r="AC186" i="9"/>
  <c r="AB186" i="9"/>
  <c r="AA186" i="9"/>
  <c r="Z186" i="9"/>
  <c r="Y186" i="9"/>
  <c r="X186" i="9"/>
  <c r="W186" i="9"/>
  <c r="V186" i="9"/>
  <c r="U186" i="9"/>
  <c r="T186" i="9"/>
  <c r="S186" i="9"/>
  <c r="R186" i="9"/>
  <c r="Q186" i="9"/>
  <c r="P186" i="9"/>
  <c r="O186" i="9"/>
  <c r="N186" i="9"/>
  <c r="M186" i="9"/>
  <c r="L186" i="9"/>
  <c r="K186" i="9"/>
  <c r="J186" i="9"/>
  <c r="I186" i="9"/>
  <c r="H186" i="9"/>
  <c r="G186" i="9"/>
  <c r="F186" i="9"/>
  <c r="E186" i="9"/>
  <c r="D186" i="9"/>
  <c r="C186" i="9"/>
  <c r="AF184" i="9"/>
  <c r="AE184" i="9"/>
  <c r="AD184" i="9"/>
  <c r="AC184" i="9"/>
  <c r="AB184" i="9"/>
  <c r="AA184" i="9"/>
  <c r="Z184" i="9"/>
  <c r="Y184" i="9"/>
  <c r="X184" i="9"/>
  <c r="W184" i="9"/>
  <c r="V184" i="9"/>
  <c r="U184" i="9"/>
  <c r="T184" i="9"/>
  <c r="S184" i="9"/>
  <c r="R184" i="9"/>
  <c r="Q184" i="9"/>
  <c r="P184" i="9"/>
  <c r="O184" i="9"/>
  <c r="N184" i="9"/>
  <c r="M184" i="9"/>
  <c r="L184" i="9"/>
  <c r="K184" i="9"/>
  <c r="J184" i="9"/>
  <c r="I184" i="9"/>
  <c r="H184" i="9"/>
  <c r="G184" i="9"/>
  <c r="F184" i="9"/>
  <c r="E184" i="9"/>
  <c r="D184" i="9"/>
  <c r="C184" i="9"/>
  <c r="AF183" i="9"/>
  <c r="AE183" i="9"/>
  <c r="AD183" i="9"/>
  <c r="AC183" i="9"/>
  <c r="AB183" i="9"/>
  <c r="AA183" i="9"/>
  <c r="Z183" i="9"/>
  <c r="Y183" i="9"/>
  <c r="X183" i="9"/>
  <c r="W183" i="9"/>
  <c r="V183" i="9"/>
  <c r="U183" i="9"/>
  <c r="T183" i="9"/>
  <c r="S183" i="9"/>
  <c r="R183" i="9"/>
  <c r="Q183" i="9"/>
  <c r="P183" i="9"/>
  <c r="O183" i="9"/>
  <c r="N183" i="9"/>
  <c r="M183" i="9"/>
  <c r="L183" i="9"/>
  <c r="K183" i="9"/>
  <c r="J183" i="9"/>
  <c r="I183" i="9"/>
  <c r="H183" i="9"/>
  <c r="G183" i="9"/>
  <c r="F183" i="9"/>
  <c r="E183" i="9"/>
  <c r="D183" i="9"/>
  <c r="C183" i="9"/>
  <c r="AF182" i="9"/>
  <c r="AE182" i="9"/>
  <c r="AD182" i="9"/>
  <c r="AC182" i="9"/>
  <c r="AB182" i="9"/>
  <c r="AA182" i="9"/>
  <c r="Z182" i="9"/>
  <c r="Y182" i="9"/>
  <c r="X182" i="9"/>
  <c r="W182" i="9"/>
  <c r="V182" i="9"/>
  <c r="U182" i="9"/>
  <c r="T182" i="9"/>
  <c r="S182" i="9"/>
  <c r="R182" i="9"/>
  <c r="Q182" i="9"/>
  <c r="P182" i="9"/>
  <c r="O182" i="9"/>
  <c r="N182" i="9"/>
  <c r="M182" i="9"/>
  <c r="L182" i="9"/>
  <c r="K182" i="9"/>
  <c r="J182" i="9"/>
  <c r="I182" i="9"/>
  <c r="H182" i="9"/>
  <c r="G182" i="9"/>
  <c r="F182" i="9"/>
  <c r="E182" i="9"/>
  <c r="D182" i="9"/>
  <c r="C182" i="9"/>
  <c r="AF181" i="9"/>
  <c r="AE181" i="9"/>
  <c r="AD181" i="9"/>
  <c r="AC181" i="9"/>
  <c r="AB181" i="9"/>
  <c r="AA181" i="9"/>
  <c r="Z181" i="9"/>
  <c r="Y181" i="9"/>
  <c r="X181" i="9"/>
  <c r="W181" i="9"/>
  <c r="V181" i="9"/>
  <c r="U181" i="9"/>
  <c r="T181" i="9"/>
  <c r="S181" i="9"/>
  <c r="R181" i="9"/>
  <c r="Q181" i="9"/>
  <c r="P181" i="9"/>
  <c r="O181" i="9"/>
  <c r="N181" i="9"/>
  <c r="M181" i="9"/>
  <c r="L181" i="9"/>
  <c r="K181" i="9"/>
  <c r="J181" i="9"/>
  <c r="I181" i="9"/>
  <c r="H181" i="9"/>
  <c r="G181" i="9"/>
  <c r="F181" i="9"/>
  <c r="E181" i="9"/>
  <c r="D181" i="9"/>
  <c r="C181" i="9"/>
  <c r="AF164" i="9"/>
  <c r="AE164" i="9"/>
  <c r="AD164" i="9"/>
  <c r="AC164" i="9"/>
  <c r="AB164" i="9"/>
  <c r="AA164" i="9"/>
  <c r="Z164" i="9"/>
  <c r="Y164" i="9"/>
  <c r="X164" i="9"/>
  <c r="W164" i="9"/>
  <c r="V164" i="9"/>
  <c r="U164" i="9"/>
  <c r="T164" i="9"/>
  <c r="S164" i="9"/>
  <c r="R164" i="9"/>
  <c r="Q164" i="9"/>
  <c r="P164" i="9"/>
  <c r="O164" i="9"/>
  <c r="N164" i="9"/>
  <c r="M164" i="9"/>
  <c r="L164" i="9"/>
  <c r="K164" i="9"/>
  <c r="J164" i="9"/>
  <c r="I164" i="9"/>
  <c r="H164" i="9"/>
  <c r="G164" i="9"/>
  <c r="F164" i="9"/>
  <c r="E164" i="9"/>
  <c r="D164" i="9"/>
  <c r="C164" i="9"/>
  <c r="AF157" i="9"/>
  <c r="AE157" i="9"/>
  <c r="AD157" i="9"/>
  <c r="AC157" i="9"/>
  <c r="AB157" i="9"/>
  <c r="AA157" i="9"/>
  <c r="Z157" i="9"/>
  <c r="Y157" i="9"/>
  <c r="X157" i="9"/>
  <c r="W157" i="9"/>
  <c r="V157" i="9"/>
  <c r="U157" i="9"/>
  <c r="T157" i="9"/>
  <c r="S157" i="9"/>
  <c r="R157" i="9"/>
  <c r="R169" i="9" s="1"/>
  <c r="Q157" i="9"/>
  <c r="P157" i="9"/>
  <c r="O157" i="9"/>
  <c r="N157" i="9"/>
  <c r="N169" i="9" s="1"/>
  <c r="M157" i="9"/>
  <c r="L157" i="9"/>
  <c r="K157" i="9"/>
  <c r="J157" i="9"/>
  <c r="J169" i="9" s="1"/>
  <c r="I157" i="9"/>
  <c r="H157" i="9"/>
  <c r="G157" i="9"/>
  <c r="F157" i="9"/>
  <c r="F169" i="9" s="1"/>
  <c r="E157" i="9"/>
  <c r="D157" i="9"/>
  <c r="C157" i="9"/>
  <c r="AF155" i="9"/>
  <c r="AE155" i="9"/>
  <c r="AD155" i="9"/>
  <c r="AC155" i="9"/>
  <c r="AB155" i="9"/>
  <c r="AA155" i="9"/>
  <c r="Z155" i="9"/>
  <c r="Y155" i="9"/>
  <c r="X155" i="9"/>
  <c r="W155" i="9"/>
  <c r="V155" i="9"/>
  <c r="U155" i="9"/>
  <c r="T155" i="9"/>
  <c r="S155" i="9"/>
  <c r="R155" i="9"/>
  <c r="Q155" i="9"/>
  <c r="P155" i="9"/>
  <c r="O155" i="9"/>
  <c r="N155" i="9"/>
  <c r="M155" i="9"/>
  <c r="L155" i="9"/>
  <c r="K155" i="9"/>
  <c r="J155" i="9"/>
  <c r="I155" i="9"/>
  <c r="H155" i="9"/>
  <c r="G155" i="9"/>
  <c r="F155" i="9"/>
  <c r="E155" i="9"/>
  <c r="D155" i="9"/>
  <c r="C155" i="9"/>
  <c r="AF143" i="9"/>
  <c r="AF142" i="9" s="1"/>
  <c r="AE143" i="9"/>
  <c r="AE142" i="9" s="1"/>
  <c r="AD143" i="9"/>
  <c r="AD142" i="9" s="1"/>
  <c r="AC143" i="9"/>
  <c r="AB143" i="9"/>
  <c r="AB142" i="9" s="1"/>
  <c r="AA143" i="9"/>
  <c r="AA142" i="9" s="1"/>
  <c r="Z143" i="9"/>
  <c r="Z142" i="9" s="1"/>
  <c r="Y143" i="9"/>
  <c r="X143" i="9"/>
  <c r="X142" i="9" s="1"/>
  <c r="W143" i="9"/>
  <c r="W142" i="9" s="1"/>
  <c r="V143" i="9"/>
  <c r="V142" i="9" s="1"/>
  <c r="U143" i="9"/>
  <c r="T143" i="9"/>
  <c r="T142" i="9" s="1"/>
  <c r="S143" i="9"/>
  <c r="S142" i="9" s="1"/>
  <c r="R143" i="9"/>
  <c r="R142" i="9" s="1"/>
  <c r="Q143" i="9"/>
  <c r="P143" i="9"/>
  <c r="P142" i="9" s="1"/>
  <c r="O143" i="9"/>
  <c r="O142" i="9" s="1"/>
  <c r="N143" i="9"/>
  <c r="N142" i="9" s="1"/>
  <c r="M143" i="9"/>
  <c r="L143" i="9"/>
  <c r="L142" i="9" s="1"/>
  <c r="K143" i="9"/>
  <c r="J143" i="9"/>
  <c r="J142" i="9" s="1"/>
  <c r="I143" i="9"/>
  <c r="H143" i="9"/>
  <c r="H142" i="9" s="1"/>
  <c r="G143" i="9"/>
  <c r="G142" i="9" s="1"/>
  <c r="F143" i="9"/>
  <c r="F142" i="9" s="1"/>
  <c r="E143" i="9"/>
  <c r="D143" i="9"/>
  <c r="D142" i="9" s="1"/>
  <c r="C143" i="9"/>
  <c r="C142" i="9" s="1"/>
  <c r="K142" i="9"/>
  <c r="AF127" i="9"/>
  <c r="AE127" i="9"/>
  <c r="AD127" i="9"/>
  <c r="AC127" i="9"/>
  <c r="AB127" i="9"/>
  <c r="AA127" i="9"/>
  <c r="Z127" i="9"/>
  <c r="Y127" i="9"/>
  <c r="X127" i="9"/>
  <c r="W127" i="9"/>
  <c r="V127" i="9"/>
  <c r="U127" i="9"/>
  <c r="T127" i="9"/>
  <c r="S127" i="9"/>
  <c r="R127" i="9"/>
  <c r="Q127" i="9"/>
  <c r="P127" i="9"/>
  <c r="O127" i="9"/>
  <c r="N127" i="9"/>
  <c r="M127" i="9"/>
  <c r="L127" i="9"/>
  <c r="K127" i="9"/>
  <c r="J127" i="9"/>
  <c r="I127" i="9"/>
  <c r="H127" i="9"/>
  <c r="G127" i="9"/>
  <c r="F127" i="9"/>
  <c r="E127" i="9"/>
  <c r="D127" i="9"/>
  <c r="C127" i="9"/>
  <c r="AF120" i="9"/>
  <c r="AE120" i="9"/>
  <c r="AD120" i="9"/>
  <c r="AC120" i="9"/>
  <c r="AB120" i="9"/>
  <c r="AA120" i="9"/>
  <c r="Z120" i="9"/>
  <c r="Y120" i="9"/>
  <c r="X120" i="9"/>
  <c r="W120" i="9"/>
  <c r="V120" i="9"/>
  <c r="U120" i="9"/>
  <c r="T120" i="9"/>
  <c r="S120" i="9"/>
  <c r="R120" i="9"/>
  <c r="Q120" i="9"/>
  <c r="P120" i="9"/>
  <c r="O120" i="9"/>
  <c r="N120" i="9"/>
  <c r="M120" i="9"/>
  <c r="L120" i="9"/>
  <c r="K120" i="9"/>
  <c r="J120" i="9"/>
  <c r="I120" i="9"/>
  <c r="H120" i="9"/>
  <c r="G120" i="9"/>
  <c r="F120" i="9"/>
  <c r="E120" i="9"/>
  <c r="D120" i="9"/>
  <c r="C120" i="9"/>
  <c r="AF118" i="9"/>
  <c r="AE118" i="9"/>
  <c r="AD118" i="9"/>
  <c r="AC118" i="9"/>
  <c r="AB118" i="9"/>
  <c r="AA118" i="9"/>
  <c r="Z118" i="9"/>
  <c r="Y118" i="9"/>
  <c r="X118" i="9"/>
  <c r="W118" i="9"/>
  <c r="V118" i="9"/>
  <c r="U118" i="9"/>
  <c r="T118" i="9"/>
  <c r="S118" i="9"/>
  <c r="R118" i="9"/>
  <c r="Q118" i="9"/>
  <c r="P118" i="9"/>
  <c r="O118" i="9"/>
  <c r="N118" i="9"/>
  <c r="M118" i="9"/>
  <c r="L118" i="9"/>
  <c r="K118" i="9"/>
  <c r="J118" i="9"/>
  <c r="I118" i="9"/>
  <c r="H118" i="9"/>
  <c r="G118" i="9"/>
  <c r="F118" i="9"/>
  <c r="E118" i="9"/>
  <c r="D118" i="9"/>
  <c r="C118" i="9"/>
  <c r="AF106" i="9"/>
  <c r="AE106" i="9"/>
  <c r="AE105" i="9" s="1"/>
  <c r="AD106" i="9"/>
  <c r="AC106" i="9"/>
  <c r="AC105" i="9" s="1"/>
  <c r="AB106" i="9"/>
  <c r="AA106" i="9"/>
  <c r="AA105" i="9" s="1"/>
  <c r="Z106" i="9"/>
  <c r="Z105" i="9" s="1"/>
  <c r="Y106" i="9"/>
  <c r="Y105" i="9" s="1"/>
  <c r="X106" i="9"/>
  <c r="W106" i="9"/>
  <c r="V106" i="9"/>
  <c r="U106" i="9"/>
  <c r="U105" i="9" s="1"/>
  <c r="T106" i="9"/>
  <c r="S106" i="9"/>
  <c r="S105" i="9" s="1"/>
  <c r="R106" i="9"/>
  <c r="Q106" i="9"/>
  <c r="Q105" i="9" s="1"/>
  <c r="P106" i="9"/>
  <c r="O106" i="9"/>
  <c r="O105" i="9" s="1"/>
  <c r="N106" i="9"/>
  <c r="M106" i="9"/>
  <c r="M105" i="9" s="1"/>
  <c r="L106" i="9"/>
  <c r="K106" i="9"/>
  <c r="K105" i="9" s="1"/>
  <c r="J106" i="9"/>
  <c r="I106" i="9"/>
  <c r="I105" i="9" s="1"/>
  <c r="H106" i="9"/>
  <c r="G106" i="9"/>
  <c r="G105" i="9" s="1"/>
  <c r="F106" i="9"/>
  <c r="F105" i="9" s="1"/>
  <c r="E106" i="9"/>
  <c r="E105" i="9" s="1"/>
  <c r="D106" i="9"/>
  <c r="C106" i="9"/>
  <c r="C105" i="9" s="1"/>
  <c r="AD105" i="9"/>
  <c r="W105" i="9"/>
  <c r="V105" i="9"/>
  <c r="R105" i="9"/>
  <c r="N105" i="9"/>
  <c r="J105" i="9"/>
  <c r="AF97" i="9"/>
  <c r="AE97" i="9"/>
  <c r="AD97" i="9"/>
  <c r="AC97" i="9"/>
  <c r="AB97" i="9"/>
  <c r="AA97" i="9"/>
  <c r="Z97" i="9"/>
  <c r="Y97" i="9"/>
  <c r="X97" i="9"/>
  <c r="W97" i="9"/>
  <c r="V97" i="9"/>
  <c r="U97" i="9"/>
  <c r="T97" i="9"/>
  <c r="S97" i="9"/>
  <c r="R97" i="9"/>
  <c r="Q97" i="9"/>
  <c r="P97" i="9"/>
  <c r="O97" i="9"/>
  <c r="N97" i="9"/>
  <c r="M97" i="9"/>
  <c r="L97" i="9"/>
  <c r="K97" i="9"/>
  <c r="J97" i="9"/>
  <c r="I97" i="9"/>
  <c r="H97" i="9"/>
  <c r="G97" i="9"/>
  <c r="F97" i="9"/>
  <c r="E97" i="9"/>
  <c r="D97" i="9"/>
  <c r="C97" i="9"/>
  <c r="AF96" i="9"/>
  <c r="AE96" i="9"/>
  <c r="AD96" i="9"/>
  <c r="AC96" i="9"/>
  <c r="AB96" i="9"/>
  <c r="AA96" i="9"/>
  <c r="Z96" i="9"/>
  <c r="Y96" i="9"/>
  <c r="X96" i="9"/>
  <c r="W96" i="9"/>
  <c r="V96" i="9"/>
  <c r="U96" i="9"/>
  <c r="T96" i="9"/>
  <c r="S96" i="9"/>
  <c r="R96" i="9"/>
  <c r="Q96" i="9"/>
  <c r="P96" i="9"/>
  <c r="O96" i="9"/>
  <c r="N96" i="9"/>
  <c r="AF94" i="9"/>
  <c r="AE94" i="9"/>
  <c r="AD94" i="9"/>
  <c r="AC94" i="9"/>
  <c r="AB94" i="9"/>
  <c r="AA94" i="9"/>
  <c r="Z94" i="9"/>
  <c r="Y94" i="9"/>
  <c r="X94" i="9"/>
  <c r="W94" i="9"/>
  <c r="V94" i="9"/>
  <c r="U94" i="9"/>
  <c r="T94" i="9"/>
  <c r="S94" i="9"/>
  <c r="R94" i="9"/>
  <c r="Q94" i="9"/>
  <c r="P94" i="9"/>
  <c r="O94" i="9"/>
  <c r="N94" i="9"/>
  <c r="M94" i="9"/>
  <c r="L94" i="9"/>
  <c r="K94" i="9"/>
  <c r="J94" i="9"/>
  <c r="I94" i="9"/>
  <c r="H94" i="9"/>
  <c r="G94" i="9"/>
  <c r="F94" i="9"/>
  <c r="E94" i="9"/>
  <c r="D94" i="9"/>
  <c r="C94" i="9"/>
  <c r="AF93" i="9"/>
  <c r="AE93" i="9"/>
  <c r="AD93" i="9"/>
  <c r="AC93" i="9"/>
  <c r="AB93" i="9"/>
  <c r="AA93" i="9"/>
  <c r="Z93" i="9"/>
  <c r="Y93" i="9"/>
  <c r="X93" i="9"/>
  <c r="W93" i="9"/>
  <c r="V93" i="9"/>
  <c r="U93" i="9"/>
  <c r="T93" i="9"/>
  <c r="S93" i="9"/>
  <c r="R93" i="9"/>
  <c r="Q93" i="9"/>
  <c r="P93" i="9"/>
  <c r="O93" i="9"/>
  <c r="N93" i="9"/>
  <c r="M93" i="9"/>
  <c r="L93" i="9"/>
  <c r="K93" i="9"/>
  <c r="J93" i="9"/>
  <c r="I93" i="9"/>
  <c r="H93" i="9"/>
  <c r="G93" i="9"/>
  <c r="F93" i="9"/>
  <c r="E93" i="9"/>
  <c r="D93" i="9"/>
  <c r="C93" i="9"/>
  <c r="AF91" i="9"/>
  <c r="AE91" i="9"/>
  <c r="AD91" i="9"/>
  <c r="AC91" i="9"/>
  <c r="AB91" i="9"/>
  <c r="AA91" i="9"/>
  <c r="Z91" i="9"/>
  <c r="Y91" i="9"/>
  <c r="X91" i="9"/>
  <c r="W91" i="9"/>
  <c r="V91" i="9"/>
  <c r="U91" i="9"/>
  <c r="T91" i="9"/>
  <c r="S91" i="9"/>
  <c r="R91" i="9"/>
  <c r="Q91" i="9"/>
  <c r="P91" i="9"/>
  <c r="O91" i="9"/>
  <c r="N91" i="9"/>
  <c r="M91" i="9"/>
  <c r="L91" i="9"/>
  <c r="K91" i="9"/>
  <c r="J91" i="9"/>
  <c r="I91" i="9"/>
  <c r="H91" i="9"/>
  <c r="G91" i="9"/>
  <c r="F91" i="9"/>
  <c r="E91" i="9"/>
  <c r="D91" i="9"/>
  <c r="C91" i="9"/>
  <c r="AF90" i="9"/>
  <c r="AE90" i="9"/>
  <c r="AD90" i="9"/>
  <c r="AC90" i="9"/>
  <c r="AB90" i="9"/>
  <c r="AA90" i="9"/>
  <c r="Z90" i="9"/>
  <c r="Y90" i="9"/>
  <c r="X90" i="9"/>
  <c r="W90" i="9"/>
  <c r="V90" i="9"/>
  <c r="U90" i="9"/>
  <c r="T90" i="9"/>
  <c r="S90" i="9"/>
  <c r="R90" i="9"/>
  <c r="Q90" i="9"/>
  <c r="P90" i="9"/>
  <c r="O90" i="9"/>
  <c r="N90" i="9"/>
  <c r="M90" i="9"/>
  <c r="L90" i="9"/>
  <c r="K90" i="9"/>
  <c r="J90" i="9"/>
  <c r="I90" i="9"/>
  <c r="H90" i="9"/>
  <c r="G90" i="9"/>
  <c r="F90" i="9"/>
  <c r="E90" i="9"/>
  <c r="D90" i="9"/>
  <c r="C90" i="9"/>
  <c r="AF88" i="9"/>
  <c r="AE88" i="9"/>
  <c r="AD88" i="9"/>
  <c r="AC88" i="9"/>
  <c r="AB88" i="9"/>
  <c r="AA88" i="9"/>
  <c r="Z88" i="9"/>
  <c r="Y88" i="9"/>
  <c r="X88" i="9"/>
  <c r="W88" i="9"/>
  <c r="V88" i="9"/>
  <c r="U88" i="9"/>
  <c r="T88" i="9"/>
  <c r="S88" i="9"/>
  <c r="R88" i="9"/>
  <c r="Q88" i="9"/>
  <c r="P88" i="9"/>
  <c r="O88" i="9"/>
  <c r="N88" i="9"/>
  <c r="M88" i="9"/>
  <c r="L88" i="9"/>
  <c r="K88" i="9"/>
  <c r="J88" i="9"/>
  <c r="I88" i="9"/>
  <c r="H88" i="9"/>
  <c r="G88" i="9"/>
  <c r="F88" i="9"/>
  <c r="E88" i="9"/>
  <c r="D88" i="9"/>
  <c r="C88" i="9"/>
  <c r="AF87" i="9"/>
  <c r="AE87" i="9"/>
  <c r="AD87" i="9"/>
  <c r="AC87" i="9"/>
  <c r="AB87" i="9"/>
  <c r="AA87" i="9"/>
  <c r="Z87" i="9"/>
  <c r="Y87" i="9"/>
  <c r="X87" i="9"/>
  <c r="W87" i="9"/>
  <c r="V87" i="9"/>
  <c r="U87" i="9"/>
  <c r="T87" i="9"/>
  <c r="S87" i="9"/>
  <c r="R87" i="9"/>
  <c r="Q87" i="9"/>
  <c r="P87" i="9"/>
  <c r="O87" i="9"/>
  <c r="N87" i="9"/>
  <c r="M87" i="9"/>
  <c r="L87" i="9"/>
  <c r="K87" i="9"/>
  <c r="J87" i="9"/>
  <c r="I87" i="9"/>
  <c r="H87" i="9"/>
  <c r="G87" i="9"/>
  <c r="F87" i="9"/>
  <c r="E87" i="9"/>
  <c r="D87" i="9"/>
  <c r="C87" i="9"/>
  <c r="AF86" i="9"/>
  <c r="AE86" i="9"/>
  <c r="AE85" i="9" s="1"/>
  <c r="AD86" i="9"/>
  <c r="AC86" i="9"/>
  <c r="AB86" i="9"/>
  <c r="AA86" i="9"/>
  <c r="Z86" i="9"/>
  <c r="Y86" i="9"/>
  <c r="X86" i="9"/>
  <c r="W86" i="9"/>
  <c r="W85" i="9" s="1"/>
  <c r="V86" i="9"/>
  <c r="U86" i="9"/>
  <c r="T86" i="9"/>
  <c r="S86" i="9"/>
  <c r="R86" i="9"/>
  <c r="Q86" i="9"/>
  <c r="P86" i="9"/>
  <c r="O86" i="9"/>
  <c r="O85" i="9" s="1"/>
  <c r="N86" i="9"/>
  <c r="M86" i="9"/>
  <c r="L86" i="9"/>
  <c r="K86" i="9"/>
  <c r="J86" i="9"/>
  <c r="I86" i="9"/>
  <c r="H86" i="9"/>
  <c r="G86" i="9"/>
  <c r="G85" i="9" s="1"/>
  <c r="F86" i="9"/>
  <c r="E86" i="9"/>
  <c r="D86" i="9"/>
  <c r="C86" i="9"/>
  <c r="X85" i="9"/>
  <c r="AF83" i="9"/>
  <c r="AE83" i="9"/>
  <c r="AD83" i="9"/>
  <c r="AC83" i="9"/>
  <c r="AB83" i="9"/>
  <c r="AA83" i="9"/>
  <c r="Z83" i="9"/>
  <c r="Y83" i="9"/>
  <c r="X83" i="9"/>
  <c r="W83" i="9"/>
  <c r="V83" i="9"/>
  <c r="U83" i="9"/>
  <c r="T83" i="9"/>
  <c r="S83" i="9"/>
  <c r="R83" i="9"/>
  <c r="Q83" i="9"/>
  <c r="P83" i="9"/>
  <c r="O83" i="9"/>
  <c r="N83" i="9"/>
  <c r="M83" i="9"/>
  <c r="L83" i="9"/>
  <c r="K83" i="9"/>
  <c r="J83" i="9"/>
  <c r="I83" i="9"/>
  <c r="H83" i="9"/>
  <c r="G83" i="9"/>
  <c r="F83" i="9"/>
  <c r="E83" i="9"/>
  <c r="D83" i="9"/>
  <c r="C83" i="9"/>
  <c r="AF82" i="9"/>
  <c r="AE82" i="9"/>
  <c r="AD82" i="9"/>
  <c r="AC82" i="9"/>
  <c r="AB82" i="9"/>
  <c r="AA82" i="9"/>
  <c r="Z82" i="9"/>
  <c r="Y82" i="9"/>
  <c r="X82" i="9"/>
  <c r="W82" i="9"/>
  <c r="V82" i="9"/>
  <c r="U82" i="9"/>
  <c r="T82" i="9"/>
  <c r="S82" i="9"/>
  <c r="R82" i="9"/>
  <c r="Q82" i="9"/>
  <c r="P82" i="9"/>
  <c r="O82" i="9"/>
  <c r="N82" i="9"/>
  <c r="M82" i="9"/>
  <c r="L82" i="9"/>
  <c r="K82" i="9"/>
  <c r="J82" i="9"/>
  <c r="I82" i="9"/>
  <c r="H82" i="9"/>
  <c r="G82" i="9"/>
  <c r="F82" i="9"/>
  <c r="E82" i="9"/>
  <c r="D82" i="9"/>
  <c r="C82" i="9"/>
  <c r="AF81" i="9"/>
  <c r="AE81" i="9"/>
  <c r="AD81" i="9"/>
  <c r="AC81" i="9"/>
  <c r="AB81" i="9"/>
  <c r="AA81" i="9"/>
  <c r="Z81" i="9"/>
  <c r="Y81" i="9"/>
  <c r="X81" i="9"/>
  <c r="W81" i="9"/>
  <c r="V81" i="9"/>
  <c r="U81" i="9"/>
  <c r="T81" i="9"/>
  <c r="S81" i="9"/>
  <c r="R81" i="9"/>
  <c r="Q81" i="9"/>
  <c r="P81" i="9"/>
  <c r="O81" i="9"/>
  <c r="N81" i="9"/>
  <c r="M81" i="9"/>
  <c r="L81" i="9"/>
  <c r="K81" i="9"/>
  <c r="J81" i="9"/>
  <c r="I81" i="9"/>
  <c r="H81" i="9"/>
  <c r="G81" i="9"/>
  <c r="F81" i="9"/>
  <c r="E81" i="9"/>
  <c r="D81" i="9"/>
  <c r="C81" i="9"/>
  <c r="AF80" i="9"/>
  <c r="AE80" i="9"/>
  <c r="AD80" i="9"/>
  <c r="AC80" i="9"/>
  <c r="AB80" i="9"/>
  <c r="AA80" i="9"/>
  <c r="Z80" i="9"/>
  <c r="Y80" i="9"/>
  <c r="X80" i="9"/>
  <c r="W80" i="9"/>
  <c r="V80" i="9"/>
  <c r="U80" i="9"/>
  <c r="T80" i="9"/>
  <c r="S80" i="9"/>
  <c r="R80" i="9"/>
  <c r="Q80" i="9"/>
  <c r="P80" i="9"/>
  <c r="O80" i="9"/>
  <c r="N80" i="9"/>
  <c r="M80" i="9"/>
  <c r="L80" i="9"/>
  <c r="K80" i="9"/>
  <c r="J80" i="9"/>
  <c r="I80" i="9"/>
  <c r="H80" i="9"/>
  <c r="G80" i="9"/>
  <c r="F80" i="9"/>
  <c r="E80" i="9"/>
  <c r="D80" i="9"/>
  <c r="C80" i="9"/>
  <c r="AF79" i="9"/>
  <c r="AE79" i="9"/>
  <c r="AD79" i="9"/>
  <c r="AC79" i="9"/>
  <c r="AB79" i="9"/>
  <c r="AA79" i="9"/>
  <c r="Z79" i="9"/>
  <c r="Y79" i="9"/>
  <c r="X79" i="9"/>
  <c r="W79" i="9"/>
  <c r="V79" i="9"/>
  <c r="U79" i="9"/>
  <c r="T79" i="9"/>
  <c r="S79" i="9"/>
  <c r="R79" i="9"/>
  <c r="Q79" i="9"/>
  <c r="P79" i="9"/>
  <c r="O79" i="9"/>
  <c r="N79" i="9"/>
  <c r="M79" i="9"/>
  <c r="L79" i="9"/>
  <c r="K79" i="9"/>
  <c r="J79" i="9"/>
  <c r="I79" i="9"/>
  <c r="H79" i="9"/>
  <c r="G79" i="9"/>
  <c r="F79" i="9"/>
  <c r="E79" i="9"/>
  <c r="D79" i="9"/>
  <c r="C79" i="9"/>
  <c r="AF78" i="9"/>
  <c r="AE78" i="9"/>
  <c r="AD78" i="9"/>
  <c r="AC78" i="9"/>
  <c r="AB78" i="9"/>
  <c r="AA78" i="9"/>
  <c r="Z78" i="9"/>
  <c r="Y78" i="9"/>
  <c r="X78" i="9"/>
  <c r="W78" i="9"/>
  <c r="V78" i="9"/>
  <c r="U78" i="9"/>
  <c r="T78" i="9"/>
  <c r="S78" i="9"/>
  <c r="R78" i="9"/>
  <c r="Q78" i="9"/>
  <c r="P78" i="9"/>
  <c r="O78" i="9"/>
  <c r="N78" i="9"/>
  <c r="M78" i="9"/>
  <c r="L78" i="9"/>
  <c r="K78" i="9"/>
  <c r="J78" i="9"/>
  <c r="I78" i="9"/>
  <c r="H78" i="9"/>
  <c r="G78" i="9"/>
  <c r="F78" i="9"/>
  <c r="E78" i="9"/>
  <c r="D78" i="9"/>
  <c r="C78" i="9"/>
  <c r="AF77" i="9"/>
  <c r="AE77" i="9"/>
  <c r="AD77" i="9"/>
  <c r="AC77" i="9"/>
  <c r="AB77" i="9"/>
  <c r="AA77" i="9"/>
  <c r="Z77" i="9"/>
  <c r="Y77" i="9"/>
  <c r="Y75" i="9" s="1"/>
  <c r="X77" i="9"/>
  <c r="W77" i="9"/>
  <c r="V77" i="9"/>
  <c r="U77" i="9"/>
  <c r="T77" i="9"/>
  <c r="S77" i="9"/>
  <c r="R77" i="9"/>
  <c r="Q77" i="9"/>
  <c r="P77" i="9"/>
  <c r="O77" i="9"/>
  <c r="N77" i="9"/>
  <c r="M77" i="9"/>
  <c r="L77" i="9"/>
  <c r="K77" i="9"/>
  <c r="J77" i="9"/>
  <c r="I77" i="9"/>
  <c r="H77" i="9"/>
  <c r="G77" i="9"/>
  <c r="F77" i="9"/>
  <c r="E77" i="9"/>
  <c r="D77" i="9"/>
  <c r="C77" i="9"/>
  <c r="AF76" i="9"/>
  <c r="AE76" i="9"/>
  <c r="AD76" i="9"/>
  <c r="AD180" i="9" s="1"/>
  <c r="AC76" i="9"/>
  <c r="AB76" i="9"/>
  <c r="AA76" i="9"/>
  <c r="Z76" i="9"/>
  <c r="Z180" i="9" s="1"/>
  <c r="Y76" i="9"/>
  <c r="Y180" i="9" s="1"/>
  <c r="X76" i="9"/>
  <c r="W76" i="9"/>
  <c r="V76" i="9"/>
  <c r="V180" i="9" s="1"/>
  <c r="U76" i="9"/>
  <c r="T76" i="9"/>
  <c r="S76" i="9"/>
  <c r="R76" i="9"/>
  <c r="R180" i="9" s="1"/>
  <c r="Q76" i="9"/>
  <c r="P76" i="9"/>
  <c r="O76" i="9"/>
  <c r="N76" i="9"/>
  <c r="N180" i="9" s="1"/>
  <c r="M76" i="9"/>
  <c r="L76" i="9"/>
  <c r="K76" i="9"/>
  <c r="J76" i="9"/>
  <c r="J180" i="9" s="1"/>
  <c r="I76" i="9"/>
  <c r="H76" i="9"/>
  <c r="G76" i="9"/>
  <c r="F76" i="9"/>
  <c r="F180" i="9" s="1"/>
  <c r="E76" i="9"/>
  <c r="D76" i="9"/>
  <c r="C76" i="9"/>
  <c r="Z75" i="9"/>
  <c r="J75" i="9"/>
  <c r="AF74" i="9"/>
  <c r="AE74" i="9"/>
  <c r="AD74" i="9"/>
  <c r="AC74" i="9"/>
  <c r="AB74" i="9"/>
  <c r="AA74" i="9"/>
  <c r="Z74" i="9"/>
  <c r="Y74" i="9"/>
  <c r="X74" i="9"/>
  <c r="W74" i="9"/>
  <c r="V74" i="9"/>
  <c r="U74" i="9"/>
  <c r="T74" i="9"/>
  <c r="S74" i="9"/>
  <c r="R74" i="9"/>
  <c r="Q74" i="9"/>
  <c r="P74" i="9"/>
  <c r="O74" i="9"/>
  <c r="N74" i="9"/>
  <c r="M74" i="9"/>
  <c r="L74" i="9"/>
  <c r="K74" i="9"/>
  <c r="J74" i="9"/>
  <c r="I74" i="9"/>
  <c r="H74" i="9"/>
  <c r="G74" i="9"/>
  <c r="F74" i="9"/>
  <c r="E74" i="9"/>
  <c r="D74" i="9"/>
  <c r="C74" i="9"/>
  <c r="AF73" i="9"/>
  <c r="AE73" i="9"/>
  <c r="AD73" i="9"/>
  <c r="AC73" i="9"/>
  <c r="AB73" i="9"/>
  <c r="AA73" i="9"/>
  <c r="Z73" i="9"/>
  <c r="Y73" i="9"/>
  <c r="X73" i="9"/>
  <c r="W73" i="9"/>
  <c r="V73" i="9"/>
  <c r="U73" i="9"/>
  <c r="T73" i="9"/>
  <c r="S73" i="9"/>
  <c r="R73" i="9"/>
  <c r="Q73" i="9"/>
  <c r="P73" i="9"/>
  <c r="O73" i="9"/>
  <c r="N73" i="9"/>
  <c r="M73" i="9"/>
  <c r="L73" i="9"/>
  <c r="K73" i="9"/>
  <c r="J73" i="9"/>
  <c r="I73" i="9"/>
  <c r="H73" i="9"/>
  <c r="G73" i="9"/>
  <c r="F73" i="9"/>
  <c r="E73" i="9"/>
  <c r="D73" i="9"/>
  <c r="C73" i="9"/>
  <c r="AF72" i="9"/>
  <c r="AE72" i="9"/>
  <c r="AD72" i="9"/>
  <c r="AC72" i="9"/>
  <c r="AB72" i="9"/>
  <c r="AA72" i="9"/>
  <c r="Z72" i="9"/>
  <c r="Y72" i="9"/>
  <c r="X72" i="9"/>
  <c r="W72" i="9"/>
  <c r="V72" i="9"/>
  <c r="U72" i="9"/>
  <c r="T72" i="9"/>
  <c r="S72" i="9"/>
  <c r="R72" i="9"/>
  <c r="Q72" i="9"/>
  <c r="P72" i="9"/>
  <c r="O72" i="9"/>
  <c r="N72" i="9"/>
  <c r="M72" i="9"/>
  <c r="L72" i="9"/>
  <c r="K72" i="9"/>
  <c r="J72" i="9"/>
  <c r="I72" i="9"/>
  <c r="H72" i="9"/>
  <c r="G72" i="9"/>
  <c r="F72" i="9"/>
  <c r="E72" i="9"/>
  <c r="D72" i="9"/>
  <c r="C72" i="9"/>
  <c r="AF71" i="9"/>
  <c r="AE71" i="9"/>
  <c r="AD71" i="9"/>
  <c r="AC71" i="9"/>
  <c r="AB71" i="9"/>
  <c r="AA71" i="9"/>
  <c r="AA70" i="9" s="1"/>
  <c r="Z71" i="9"/>
  <c r="Y71" i="9"/>
  <c r="X71" i="9"/>
  <c r="W71" i="9"/>
  <c r="V71" i="9"/>
  <c r="U71" i="9"/>
  <c r="T71" i="9"/>
  <c r="S71" i="9"/>
  <c r="R71" i="9"/>
  <c r="Q71" i="9"/>
  <c r="P71" i="9"/>
  <c r="O71" i="9"/>
  <c r="O70" i="9" s="1"/>
  <c r="N71" i="9"/>
  <c r="M71" i="9"/>
  <c r="M70" i="9" s="1"/>
  <c r="L71" i="9"/>
  <c r="K71" i="9"/>
  <c r="J71" i="9"/>
  <c r="I71" i="9"/>
  <c r="I70" i="9" s="1"/>
  <c r="H71" i="9"/>
  <c r="G71" i="9"/>
  <c r="G70" i="9" s="1"/>
  <c r="F71" i="9"/>
  <c r="E71" i="9"/>
  <c r="E70" i="9" s="1"/>
  <c r="D71" i="9"/>
  <c r="C71" i="9"/>
  <c r="AE70" i="9"/>
  <c r="W70" i="9"/>
  <c r="S70" i="9"/>
  <c r="K70" i="9"/>
  <c r="C70" i="9"/>
  <c r="AF52" i="9"/>
  <c r="AE52" i="9"/>
  <c r="AD52" i="9"/>
  <c r="AC52" i="9"/>
  <c r="AB52" i="9"/>
  <c r="AA52" i="9"/>
  <c r="Z52" i="9"/>
  <c r="Y52" i="9"/>
  <c r="X52" i="9"/>
  <c r="W52" i="9"/>
  <c r="V52" i="9"/>
  <c r="U52" i="9"/>
  <c r="T52" i="9"/>
  <c r="S52" i="9"/>
  <c r="R52" i="9"/>
  <c r="Q52" i="9"/>
  <c r="P52" i="9"/>
  <c r="O52" i="9"/>
  <c r="N52" i="9"/>
  <c r="M52" i="9"/>
  <c r="L52" i="9"/>
  <c r="K52" i="9"/>
  <c r="J52" i="9"/>
  <c r="I52" i="9"/>
  <c r="H52" i="9"/>
  <c r="G52" i="9"/>
  <c r="F52" i="9"/>
  <c r="E52" i="9"/>
  <c r="D52" i="9"/>
  <c r="C52" i="9"/>
  <c r="AF42" i="9"/>
  <c r="AE42" i="9"/>
  <c r="AD42" i="9"/>
  <c r="AC42" i="9"/>
  <c r="AB42" i="9"/>
  <c r="AA42" i="9"/>
  <c r="Z42" i="9"/>
  <c r="Y42" i="9"/>
  <c r="X42" i="9"/>
  <c r="W42" i="9"/>
  <c r="V42" i="9"/>
  <c r="U42" i="9"/>
  <c r="T42" i="9"/>
  <c r="S42" i="9"/>
  <c r="R42" i="9"/>
  <c r="Q42" i="9"/>
  <c r="P42" i="9"/>
  <c r="O42" i="9"/>
  <c r="N42" i="9"/>
  <c r="M42" i="9"/>
  <c r="L42" i="9"/>
  <c r="K42" i="9"/>
  <c r="J42" i="9"/>
  <c r="I42" i="9"/>
  <c r="H42" i="9"/>
  <c r="G42" i="9"/>
  <c r="F42" i="9"/>
  <c r="E42" i="9"/>
  <c r="D42" i="9"/>
  <c r="C42" i="9"/>
  <c r="AF37" i="9"/>
  <c r="AE37" i="9"/>
  <c r="AD37" i="9"/>
  <c r="AC37" i="9"/>
  <c r="AB37" i="9"/>
  <c r="AA37" i="9"/>
  <c r="Z37" i="9"/>
  <c r="Y37" i="9"/>
  <c r="X37" i="9"/>
  <c r="W37" i="9"/>
  <c r="V37" i="9"/>
  <c r="U37" i="9"/>
  <c r="T37" i="9"/>
  <c r="S37" i="9"/>
  <c r="R37" i="9"/>
  <c r="Q37" i="9"/>
  <c r="P37" i="9"/>
  <c r="O37" i="9"/>
  <c r="N37" i="9"/>
  <c r="M37" i="9"/>
  <c r="L37" i="9"/>
  <c r="K37" i="9"/>
  <c r="J37" i="9"/>
  <c r="I37" i="9"/>
  <c r="H37" i="9"/>
  <c r="G37" i="9"/>
  <c r="F37" i="9"/>
  <c r="E37" i="9"/>
  <c r="D37" i="9"/>
  <c r="C37" i="9"/>
  <c r="AF19" i="9"/>
  <c r="AE19" i="9"/>
  <c r="AD19" i="9"/>
  <c r="AC19" i="9"/>
  <c r="AB19" i="9"/>
  <c r="AA19" i="9"/>
  <c r="Z19" i="9"/>
  <c r="Y19" i="9"/>
  <c r="X19" i="9"/>
  <c r="W19" i="9"/>
  <c r="V19" i="9"/>
  <c r="U19" i="9"/>
  <c r="T19" i="9"/>
  <c r="S19" i="9"/>
  <c r="R19" i="9"/>
  <c r="Q19" i="9"/>
  <c r="P19" i="9"/>
  <c r="O19" i="9"/>
  <c r="N19" i="9"/>
  <c r="M19" i="9"/>
  <c r="L19" i="9"/>
  <c r="K19" i="9"/>
  <c r="J19" i="9"/>
  <c r="I19" i="9"/>
  <c r="H19" i="9"/>
  <c r="G19" i="9"/>
  <c r="F19" i="9"/>
  <c r="E19" i="9"/>
  <c r="D19" i="9"/>
  <c r="C19" i="9"/>
  <c r="AF9" i="9"/>
  <c r="AE9" i="9"/>
  <c r="AD9" i="9"/>
  <c r="AC9" i="9"/>
  <c r="AB9" i="9"/>
  <c r="AA9" i="9"/>
  <c r="Z9" i="9"/>
  <c r="Y9" i="9"/>
  <c r="X9" i="9"/>
  <c r="W9" i="9"/>
  <c r="V9" i="9"/>
  <c r="U9" i="9"/>
  <c r="T9" i="9"/>
  <c r="S9" i="9"/>
  <c r="R9" i="9"/>
  <c r="Q9" i="9"/>
  <c r="P9" i="9"/>
  <c r="O9" i="9"/>
  <c r="N9" i="9"/>
  <c r="M9" i="9"/>
  <c r="L9" i="9"/>
  <c r="K9" i="9"/>
  <c r="J9" i="9"/>
  <c r="I9" i="9"/>
  <c r="H9" i="9"/>
  <c r="G9" i="9"/>
  <c r="F9" i="9"/>
  <c r="E9" i="9"/>
  <c r="D9" i="9"/>
  <c r="C9" i="9"/>
  <c r="AF4" i="9"/>
  <c r="AE4" i="9"/>
  <c r="AD4" i="9"/>
  <c r="AC4" i="9"/>
  <c r="AB4" i="9"/>
  <c r="AA4" i="9"/>
  <c r="Z4" i="9"/>
  <c r="Y4" i="9"/>
  <c r="X4" i="9"/>
  <c r="W4" i="9"/>
  <c r="V4" i="9"/>
  <c r="V18" i="9" s="1"/>
  <c r="V23" i="9" s="1"/>
  <c r="V26" i="9" s="1"/>
  <c r="V29" i="9" s="1"/>
  <c r="V32" i="9" s="1"/>
  <c r="U4" i="9"/>
  <c r="T4" i="9"/>
  <c r="S4" i="9"/>
  <c r="R4" i="9"/>
  <c r="R18" i="9" s="1"/>
  <c r="R23" i="9" s="1"/>
  <c r="R26" i="9" s="1"/>
  <c r="R29" i="9" s="1"/>
  <c r="R32" i="9" s="1"/>
  <c r="Q4" i="9"/>
  <c r="P4" i="9"/>
  <c r="O4" i="9"/>
  <c r="N4" i="9"/>
  <c r="N18" i="9" s="1"/>
  <c r="N23" i="9" s="1"/>
  <c r="N26" i="9" s="1"/>
  <c r="N29" i="9" s="1"/>
  <c r="N32" i="9" s="1"/>
  <c r="M4" i="9"/>
  <c r="L4" i="9"/>
  <c r="K4" i="9"/>
  <c r="J4" i="9"/>
  <c r="J18" i="9" s="1"/>
  <c r="J23" i="9" s="1"/>
  <c r="J26" i="9" s="1"/>
  <c r="J29" i="9" s="1"/>
  <c r="J32" i="9" s="1"/>
  <c r="I4" i="9"/>
  <c r="H4" i="9"/>
  <c r="G4" i="9"/>
  <c r="F4" i="9"/>
  <c r="F18" i="9" s="1"/>
  <c r="F23" i="9" s="1"/>
  <c r="F26" i="9" s="1"/>
  <c r="F29" i="9" s="1"/>
  <c r="F32" i="9" s="1"/>
  <c r="E4" i="9"/>
  <c r="D4" i="9"/>
  <c r="C4" i="9"/>
  <c r="T328" i="8"/>
  <c r="S328" i="8"/>
  <c r="R328" i="8"/>
  <c r="Q328" i="8"/>
  <c r="P328" i="8"/>
  <c r="O328" i="8"/>
  <c r="N328" i="8"/>
  <c r="M328" i="8"/>
  <c r="L328" i="8"/>
  <c r="K328" i="8"/>
  <c r="J328" i="8"/>
  <c r="I328" i="8"/>
  <c r="H328" i="8"/>
  <c r="G328" i="8"/>
  <c r="F328" i="8"/>
  <c r="E328" i="8"/>
  <c r="D328" i="8"/>
  <c r="C328" i="8"/>
  <c r="T327" i="8"/>
  <c r="S327" i="8"/>
  <c r="R327" i="8"/>
  <c r="Q327" i="8"/>
  <c r="P327" i="8"/>
  <c r="O327" i="8"/>
  <c r="N327" i="8"/>
  <c r="M327" i="8"/>
  <c r="L327" i="8"/>
  <c r="K327" i="8"/>
  <c r="J327" i="8"/>
  <c r="I327" i="8"/>
  <c r="H327" i="8"/>
  <c r="G327" i="8"/>
  <c r="F327" i="8"/>
  <c r="E327" i="8"/>
  <c r="D327" i="8"/>
  <c r="C327" i="8"/>
  <c r="T326" i="8"/>
  <c r="S326" i="8"/>
  <c r="R326" i="8"/>
  <c r="Q326" i="8"/>
  <c r="P326" i="8"/>
  <c r="O326" i="8"/>
  <c r="N326" i="8"/>
  <c r="M326" i="8"/>
  <c r="L326" i="8"/>
  <c r="K326" i="8"/>
  <c r="J326" i="8"/>
  <c r="I326" i="8"/>
  <c r="H326" i="8"/>
  <c r="G326" i="8"/>
  <c r="F326" i="8"/>
  <c r="E326" i="8"/>
  <c r="D326" i="8"/>
  <c r="C326" i="8"/>
  <c r="T324" i="8"/>
  <c r="S324" i="8"/>
  <c r="R324" i="8"/>
  <c r="Q324" i="8"/>
  <c r="P324" i="8"/>
  <c r="O324" i="8"/>
  <c r="N324" i="8"/>
  <c r="M324" i="8"/>
  <c r="L324" i="8"/>
  <c r="K324" i="8"/>
  <c r="J324" i="8"/>
  <c r="I324" i="8"/>
  <c r="H324" i="8"/>
  <c r="G324" i="8"/>
  <c r="F324" i="8"/>
  <c r="E324" i="8"/>
  <c r="D324" i="8"/>
  <c r="C324" i="8"/>
  <c r="T323" i="8"/>
  <c r="S323" i="8"/>
  <c r="R323" i="8"/>
  <c r="Q323" i="8"/>
  <c r="P323" i="8"/>
  <c r="O323" i="8"/>
  <c r="N323" i="8"/>
  <c r="M323" i="8"/>
  <c r="L323" i="8"/>
  <c r="K323" i="8"/>
  <c r="J323" i="8"/>
  <c r="I323" i="8"/>
  <c r="H323" i="8"/>
  <c r="G323" i="8"/>
  <c r="F323" i="8"/>
  <c r="E323" i="8"/>
  <c r="D323" i="8"/>
  <c r="C323" i="8"/>
  <c r="T321" i="8"/>
  <c r="S321" i="8"/>
  <c r="R321" i="8"/>
  <c r="Q321" i="8"/>
  <c r="P321" i="8"/>
  <c r="O321" i="8"/>
  <c r="N321" i="8"/>
  <c r="M321" i="8"/>
  <c r="L321" i="8"/>
  <c r="K321" i="8"/>
  <c r="J321" i="8"/>
  <c r="I321" i="8"/>
  <c r="H321" i="8"/>
  <c r="G321" i="8"/>
  <c r="F321" i="8"/>
  <c r="E321" i="8"/>
  <c r="D321" i="8"/>
  <c r="C321" i="8"/>
  <c r="T318" i="8"/>
  <c r="S318" i="8"/>
  <c r="R318" i="8"/>
  <c r="Q318" i="8"/>
  <c r="P318" i="8"/>
  <c r="O318" i="8"/>
  <c r="N318" i="8"/>
  <c r="M318" i="8"/>
  <c r="L318" i="8"/>
  <c r="K318" i="8"/>
  <c r="J318" i="8"/>
  <c r="I318" i="8"/>
  <c r="H318" i="8"/>
  <c r="G318" i="8"/>
  <c r="F318" i="8"/>
  <c r="E318" i="8"/>
  <c r="D318" i="8"/>
  <c r="C318" i="8"/>
  <c r="T317" i="8"/>
  <c r="S317" i="8"/>
  <c r="R317" i="8"/>
  <c r="Q317" i="8"/>
  <c r="P317" i="8"/>
  <c r="O317" i="8"/>
  <c r="N317" i="8"/>
  <c r="M317" i="8"/>
  <c r="L317" i="8"/>
  <c r="K317" i="8"/>
  <c r="J317" i="8"/>
  <c r="I317" i="8"/>
  <c r="H317" i="8"/>
  <c r="G317" i="8"/>
  <c r="F317" i="8"/>
  <c r="E317" i="8"/>
  <c r="D317" i="8"/>
  <c r="C317" i="8"/>
  <c r="T316" i="8"/>
  <c r="S316" i="8"/>
  <c r="R316" i="8"/>
  <c r="Q316" i="8"/>
  <c r="P316" i="8"/>
  <c r="O316" i="8"/>
  <c r="N316" i="8"/>
  <c r="M316" i="8"/>
  <c r="L316" i="8"/>
  <c r="K316" i="8"/>
  <c r="J316" i="8"/>
  <c r="I316" i="8"/>
  <c r="H316" i="8"/>
  <c r="G316" i="8"/>
  <c r="F316" i="8"/>
  <c r="E316" i="8"/>
  <c r="D316" i="8"/>
  <c r="C316" i="8"/>
  <c r="T315" i="8"/>
  <c r="S315" i="8"/>
  <c r="R315" i="8"/>
  <c r="Q315" i="8"/>
  <c r="P315" i="8"/>
  <c r="O315" i="8"/>
  <c r="N315" i="8"/>
  <c r="M315" i="8"/>
  <c r="L315" i="8"/>
  <c r="K315" i="8"/>
  <c r="J315" i="8"/>
  <c r="I315" i="8"/>
  <c r="H315" i="8"/>
  <c r="G315" i="8"/>
  <c r="F315" i="8"/>
  <c r="E315" i="8"/>
  <c r="D315" i="8"/>
  <c r="C315" i="8"/>
  <c r="T314" i="8"/>
  <c r="S314" i="8"/>
  <c r="R314" i="8"/>
  <c r="Q314" i="8"/>
  <c r="P314" i="8"/>
  <c r="O314" i="8"/>
  <c r="N314" i="8"/>
  <c r="M314" i="8"/>
  <c r="L314" i="8"/>
  <c r="K314" i="8"/>
  <c r="J314" i="8"/>
  <c r="I314" i="8"/>
  <c r="H314" i="8"/>
  <c r="G314" i="8"/>
  <c r="F314" i="8"/>
  <c r="E314" i="8"/>
  <c r="D314" i="8"/>
  <c r="C314" i="8"/>
  <c r="T310" i="8"/>
  <c r="S310" i="8"/>
  <c r="R310" i="8"/>
  <c r="Q310" i="8"/>
  <c r="P310" i="8"/>
  <c r="O310" i="8"/>
  <c r="N310" i="8"/>
  <c r="M310" i="8"/>
  <c r="L310" i="8"/>
  <c r="K310" i="8"/>
  <c r="J310" i="8"/>
  <c r="I310" i="8"/>
  <c r="H310" i="8"/>
  <c r="G310" i="8"/>
  <c r="F310" i="8"/>
  <c r="E310" i="8"/>
  <c r="D310" i="8"/>
  <c r="C310" i="8"/>
  <c r="T308" i="8"/>
  <c r="S308" i="8"/>
  <c r="R308" i="8"/>
  <c r="Q308" i="8"/>
  <c r="P308" i="8"/>
  <c r="O308" i="8"/>
  <c r="N308" i="8"/>
  <c r="M308" i="8"/>
  <c r="L308" i="8"/>
  <c r="K308" i="8"/>
  <c r="J308" i="8"/>
  <c r="I308" i="8"/>
  <c r="H308" i="8"/>
  <c r="G308" i="8"/>
  <c r="F308" i="8"/>
  <c r="E308" i="8"/>
  <c r="D308" i="8"/>
  <c r="C308" i="8"/>
  <c r="T306" i="8"/>
  <c r="S306" i="8"/>
  <c r="R306" i="8"/>
  <c r="Q306" i="8"/>
  <c r="P306" i="8"/>
  <c r="O306" i="8"/>
  <c r="N306" i="8"/>
  <c r="M306" i="8"/>
  <c r="L306" i="8"/>
  <c r="K306" i="8"/>
  <c r="J306" i="8"/>
  <c r="I306" i="8"/>
  <c r="H306" i="8"/>
  <c r="G306" i="8"/>
  <c r="F306" i="8"/>
  <c r="E306" i="8"/>
  <c r="D306" i="8"/>
  <c r="C306" i="8"/>
  <c r="T305" i="8"/>
  <c r="S305" i="8"/>
  <c r="R305" i="8"/>
  <c r="Q305" i="8"/>
  <c r="P305" i="8"/>
  <c r="O305" i="8"/>
  <c r="N305" i="8"/>
  <c r="M305" i="8"/>
  <c r="L305" i="8"/>
  <c r="K305" i="8"/>
  <c r="J305" i="8"/>
  <c r="I305" i="8"/>
  <c r="H305" i="8"/>
  <c r="G305" i="8"/>
  <c r="F305" i="8"/>
  <c r="E305" i="8"/>
  <c r="D305" i="8"/>
  <c r="C305" i="8"/>
  <c r="T303" i="8"/>
  <c r="S303" i="8"/>
  <c r="R303" i="8"/>
  <c r="Q303" i="8"/>
  <c r="P303" i="8"/>
  <c r="O303" i="8"/>
  <c r="N303" i="8"/>
  <c r="M303" i="8"/>
  <c r="L303" i="8"/>
  <c r="K303" i="8"/>
  <c r="J303" i="8"/>
  <c r="I303" i="8"/>
  <c r="H303" i="8"/>
  <c r="G303" i="8"/>
  <c r="F303" i="8"/>
  <c r="E303" i="8"/>
  <c r="D303" i="8"/>
  <c r="C303" i="8"/>
  <c r="T302" i="8"/>
  <c r="S302" i="8"/>
  <c r="R302" i="8"/>
  <c r="Q302" i="8"/>
  <c r="P302" i="8"/>
  <c r="O302" i="8"/>
  <c r="N302" i="8"/>
  <c r="M302" i="8"/>
  <c r="L302" i="8"/>
  <c r="K302" i="8"/>
  <c r="J302" i="8"/>
  <c r="I302" i="8"/>
  <c r="H302" i="8"/>
  <c r="G302" i="8"/>
  <c r="F302" i="8"/>
  <c r="E302" i="8"/>
  <c r="D302" i="8"/>
  <c r="C302" i="8"/>
  <c r="T301" i="8"/>
  <c r="S301" i="8"/>
  <c r="R301" i="8"/>
  <c r="Q301" i="8"/>
  <c r="P301" i="8"/>
  <c r="O301" i="8"/>
  <c r="N301" i="8"/>
  <c r="M301" i="8"/>
  <c r="L301" i="8"/>
  <c r="K301" i="8"/>
  <c r="J301" i="8"/>
  <c r="I301" i="8"/>
  <c r="H301" i="8"/>
  <c r="G301" i="8"/>
  <c r="F301" i="8"/>
  <c r="E301" i="8"/>
  <c r="D301" i="8"/>
  <c r="C301" i="8"/>
  <c r="T300" i="8"/>
  <c r="S300" i="8"/>
  <c r="R300" i="8"/>
  <c r="Q300" i="8"/>
  <c r="P300" i="8"/>
  <c r="O300" i="8"/>
  <c r="N300" i="8"/>
  <c r="M300" i="8"/>
  <c r="L300" i="8"/>
  <c r="K300" i="8"/>
  <c r="J300" i="8"/>
  <c r="I300" i="8"/>
  <c r="H300" i="8"/>
  <c r="G300" i="8"/>
  <c r="F300" i="8"/>
  <c r="E300" i="8"/>
  <c r="D300" i="8"/>
  <c r="C300" i="8"/>
  <c r="T299" i="8"/>
  <c r="S299" i="8"/>
  <c r="R299" i="8"/>
  <c r="Q299" i="8"/>
  <c r="P299" i="8"/>
  <c r="O299" i="8"/>
  <c r="N299" i="8"/>
  <c r="M299" i="8"/>
  <c r="L299" i="8"/>
  <c r="K299" i="8"/>
  <c r="J299" i="8"/>
  <c r="I299" i="8"/>
  <c r="H299" i="8"/>
  <c r="G299" i="8"/>
  <c r="F299" i="8"/>
  <c r="E299" i="8"/>
  <c r="D299" i="8"/>
  <c r="C299" i="8"/>
  <c r="T297" i="8"/>
  <c r="S297" i="8"/>
  <c r="R297" i="8"/>
  <c r="Q297" i="8"/>
  <c r="P297" i="8"/>
  <c r="O297" i="8"/>
  <c r="N297" i="8"/>
  <c r="M297" i="8"/>
  <c r="L297" i="8"/>
  <c r="K297" i="8"/>
  <c r="J297" i="8"/>
  <c r="I297" i="8"/>
  <c r="H297" i="8"/>
  <c r="G297" i="8"/>
  <c r="F297" i="8"/>
  <c r="E297" i="8"/>
  <c r="D297" i="8"/>
  <c r="C297" i="8"/>
  <c r="C285" i="8"/>
  <c r="C282" i="8"/>
  <c r="C280" i="8" s="1"/>
  <c r="C258" i="8"/>
  <c r="C256" i="8" s="1"/>
  <c r="T329" i="8"/>
  <c r="S329" i="8"/>
  <c r="R329" i="8"/>
  <c r="Q329" i="8"/>
  <c r="P329" i="8"/>
  <c r="O329" i="8"/>
  <c r="N329" i="8"/>
  <c r="M329" i="8"/>
  <c r="L329" i="8"/>
  <c r="K329" i="8"/>
  <c r="J329" i="8"/>
  <c r="I329" i="8"/>
  <c r="H329" i="8"/>
  <c r="G329" i="8"/>
  <c r="F329" i="8"/>
  <c r="E329" i="8"/>
  <c r="D329" i="8"/>
  <c r="C247" i="8"/>
  <c r="C240" i="8"/>
  <c r="C216" i="8"/>
  <c r="C214" i="8" s="1"/>
  <c r="C208" i="8"/>
  <c r="T205" i="8"/>
  <c r="S205" i="8"/>
  <c r="R205" i="8"/>
  <c r="Q205" i="8"/>
  <c r="P205" i="8"/>
  <c r="O205" i="8"/>
  <c r="N205" i="8"/>
  <c r="M205" i="8"/>
  <c r="L205" i="8"/>
  <c r="K205" i="8"/>
  <c r="J205" i="8"/>
  <c r="I205" i="8"/>
  <c r="H205" i="8"/>
  <c r="G205" i="8"/>
  <c r="F205" i="8"/>
  <c r="E205" i="8"/>
  <c r="D205" i="8"/>
  <c r="C205" i="8"/>
  <c r="T204" i="8"/>
  <c r="S204" i="8"/>
  <c r="R204" i="8"/>
  <c r="Q204" i="8"/>
  <c r="P204" i="8"/>
  <c r="O204" i="8"/>
  <c r="N204" i="8"/>
  <c r="M204" i="8"/>
  <c r="L204" i="8"/>
  <c r="K204" i="8"/>
  <c r="J204" i="8"/>
  <c r="I204" i="8"/>
  <c r="H204" i="8"/>
  <c r="G204" i="8"/>
  <c r="F204" i="8"/>
  <c r="E204" i="8"/>
  <c r="D204" i="8"/>
  <c r="C204" i="8"/>
  <c r="T203" i="8"/>
  <c r="S203" i="8"/>
  <c r="R203" i="8"/>
  <c r="Q203" i="8"/>
  <c r="P203" i="8"/>
  <c r="O203" i="8"/>
  <c r="N203" i="8"/>
  <c r="M203" i="8"/>
  <c r="L203" i="8"/>
  <c r="K203" i="8"/>
  <c r="J203" i="8"/>
  <c r="I203" i="8"/>
  <c r="H203" i="8"/>
  <c r="G203" i="8"/>
  <c r="F203" i="8"/>
  <c r="E203" i="8"/>
  <c r="D203" i="8"/>
  <c r="C203" i="8"/>
  <c r="T202" i="8"/>
  <c r="S202" i="8"/>
  <c r="R202" i="8"/>
  <c r="Q202" i="8"/>
  <c r="P202" i="8"/>
  <c r="O202" i="8"/>
  <c r="N202" i="8"/>
  <c r="M202" i="8"/>
  <c r="L202" i="8"/>
  <c r="K202" i="8"/>
  <c r="J202" i="8"/>
  <c r="I202" i="8"/>
  <c r="H202" i="8"/>
  <c r="G202" i="8"/>
  <c r="F202" i="8"/>
  <c r="E202" i="8"/>
  <c r="D202" i="8"/>
  <c r="C202" i="8"/>
  <c r="T200" i="8"/>
  <c r="S200" i="8"/>
  <c r="R200" i="8"/>
  <c r="Q200" i="8"/>
  <c r="P200" i="8"/>
  <c r="O200" i="8"/>
  <c r="N200" i="8"/>
  <c r="M200" i="8"/>
  <c r="L200" i="8"/>
  <c r="K200" i="8"/>
  <c r="J200" i="8"/>
  <c r="I200" i="8"/>
  <c r="H200" i="8"/>
  <c r="G200" i="8"/>
  <c r="F200" i="8"/>
  <c r="E200" i="8"/>
  <c r="D200" i="8"/>
  <c r="C200" i="8"/>
  <c r="T199" i="8"/>
  <c r="S199" i="8"/>
  <c r="R199" i="8"/>
  <c r="Q199" i="8"/>
  <c r="P199" i="8"/>
  <c r="O199" i="8"/>
  <c r="N199" i="8"/>
  <c r="M199" i="8"/>
  <c r="L199" i="8"/>
  <c r="K199" i="8"/>
  <c r="J199" i="8"/>
  <c r="I199" i="8"/>
  <c r="H199" i="8"/>
  <c r="G199" i="8"/>
  <c r="F199" i="8"/>
  <c r="E199" i="8"/>
  <c r="D199" i="8"/>
  <c r="C199" i="8"/>
  <c r="T198" i="8"/>
  <c r="S198" i="8"/>
  <c r="R198" i="8"/>
  <c r="Q198" i="8"/>
  <c r="P198" i="8"/>
  <c r="O198" i="8"/>
  <c r="N198" i="8"/>
  <c r="M198" i="8"/>
  <c r="L198" i="8"/>
  <c r="K198" i="8"/>
  <c r="J198" i="8"/>
  <c r="I198" i="8"/>
  <c r="H198" i="8"/>
  <c r="G198" i="8"/>
  <c r="F198" i="8"/>
  <c r="E198" i="8"/>
  <c r="D198" i="8"/>
  <c r="C198" i="8"/>
  <c r="T197" i="8"/>
  <c r="S197" i="8"/>
  <c r="R197" i="8"/>
  <c r="Q197" i="8"/>
  <c r="P197" i="8"/>
  <c r="O197" i="8"/>
  <c r="N197" i="8"/>
  <c r="M197" i="8"/>
  <c r="L197" i="8"/>
  <c r="K197" i="8"/>
  <c r="J197" i="8"/>
  <c r="I197" i="8"/>
  <c r="H197" i="8"/>
  <c r="G197" i="8"/>
  <c r="F197" i="8"/>
  <c r="E197" i="8"/>
  <c r="D197" i="8"/>
  <c r="C197" i="8"/>
  <c r="T196" i="8"/>
  <c r="S196" i="8"/>
  <c r="R196" i="8"/>
  <c r="Q196" i="8"/>
  <c r="P196" i="8"/>
  <c r="O196" i="8"/>
  <c r="N196" i="8"/>
  <c r="M196" i="8"/>
  <c r="L196" i="8"/>
  <c r="K196" i="8"/>
  <c r="J196" i="8"/>
  <c r="I196" i="8"/>
  <c r="H196" i="8"/>
  <c r="G196" i="8"/>
  <c r="F196" i="8"/>
  <c r="E196" i="8"/>
  <c r="D196" i="8"/>
  <c r="C196" i="8"/>
  <c r="T195" i="8"/>
  <c r="S195" i="8"/>
  <c r="R195" i="8"/>
  <c r="Q195" i="8"/>
  <c r="P195" i="8"/>
  <c r="O195" i="8"/>
  <c r="N195" i="8"/>
  <c r="M195" i="8"/>
  <c r="L195" i="8"/>
  <c r="K195" i="8"/>
  <c r="J195" i="8"/>
  <c r="I195" i="8"/>
  <c r="H195" i="8"/>
  <c r="G195" i="8"/>
  <c r="F195" i="8"/>
  <c r="E195" i="8"/>
  <c r="D195" i="8"/>
  <c r="C195" i="8"/>
  <c r="T191" i="8"/>
  <c r="S191" i="8"/>
  <c r="R191" i="8"/>
  <c r="Q191" i="8"/>
  <c r="P191" i="8"/>
  <c r="O191" i="8"/>
  <c r="N191" i="8"/>
  <c r="M191" i="8"/>
  <c r="L191" i="8"/>
  <c r="K191" i="8"/>
  <c r="J191" i="8"/>
  <c r="I191" i="8"/>
  <c r="H191" i="8"/>
  <c r="G191" i="8"/>
  <c r="F191" i="8"/>
  <c r="E191" i="8"/>
  <c r="D191" i="8"/>
  <c r="C191" i="8"/>
  <c r="T190" i="8"/>
  <c r="S190" i="8"/>
  <c r="R190" i="8"/>
  <c r="Q190" i="8"/>
  <c r="P190" i="8"/>
  <c r="O190" i="8"/>
  <c r="N190" i="8"/>
  <c r="M190" i="8"/>
  <c r="L190" i="8"/>
  <c r="K190" i="8"/>
  <c r="J190" i="8"/>
  <c r="I190" i="8"/>
  <c r="H190" i="8"/>
  <c r="G190" i="8"/>
  <c r="F190" i="8"/>
  <c r="E190" i="8"/>
  <c r="D190" i="8"/>
  <c r="C190" i="8"/>
  <c r="T187" i="8"/>
  <c r="S187" i="8"/>
  <c r="R187" i="8"/>
  <c r="Q187" i="8"/>
  <c r="P187" i="8"/>
  <c r="O187" i="8"/>
  <c r="N187" i="8"/>
  <c r="M187" i="8"/>
  <c r="L187" i="8"/>
  <c r="K187" i="8"/>
  <c r="J187" i="8"/>
  <c r="I187" i="8"/>
  <c r="H187" i="8"/>
  <c r="G187" i="8"/>
  <c r="F187" i="8"/>
  <c r="E187" i="8"/>
  <c r="D187" i="8"/>
  <c r="C187" i="8"/>
  <c r="T186" i="8"/>
  <c r="S186" i="8"/>
  <c r="R186" i="8"/>
  <c r="Q186" i="8"/>
  <c r="P186" i="8"/>
  <c r="O186" i="8"/>
  <c r="N186" i="8"/>
  <c r="M186" i="8"/>
  <c r="L186" i="8"/>
  <c r="K186" i="8"/>
  <c r="J186" i="8"/>
  <c r="I186" i="8"/>
  <c r="H186" i="8"/>
  <c r="G186" i="8"/>
  <c r="F186" i="8"/>
  <c r="E186" i="8"/>
  <c r="D186" i="8"/>
  <c r="C186" i="8"/>
  <c r="T184" i="8"/>
  <c r="S184" i="8"/>
  <c r="R184" i="8"/>
  <c r="Q184" i="8"/>
  <c r="P184" i="8"/>
  <c r="O184" i="8"/>
  <c r="N184" i="8"/>
  <c r="M184" i="8"/>
  <c r="L184" i="8"/>
  <c r="K184" i="8"/>
  <c r="J184" i="8"/>
  <c r="I184" i="8"/>
  <c r="H184" i="8"/>
  <c r="G184" i="8"/>
  <c r="F184" i="8"/>
  <c r="E184" i="8"/>
  <c r="D184" i="8"/>
  <c r="C184" i="8"/>
  <c r="T183" i="8"/>
  <c r="S183" i="8"/>
  <c r="R183" i="8"/>
  <c r="Q183" i="8"/>
  <c r="P183" i="8"/>
  <c r="O183" i="8"/>
  <c r="N183" i="8"/>
  <c r="M183" i="8"/>
  <c r="L183" i="8"/>
  <c r="K183" i="8"/>
  <c r="J183" i="8"/>
  <c r="I183" i="8"/>
  <c r="H183" i="8"/>
  <c r="G183" i="8"/>
  <c r="F183" i="8"/>
  <c r="E183" i="8"/>
  <c r="D183" i="8"/>
  <c r="C183" i="8"/>
  <c r="T182" i="8"/>
  <c r="S182" i="8"/>
  <c r="R182" i="8"/>
  <c r="Q182" i="8"/>
  <c r="P182" i="8"/>
  <c r="O182" i="8"/>
  <c r="N182" i="8"/>
  <c r="M182" i="8"/>
  <c r="L182" i="8"/>
  <c r="K182" i="8"/>
  <c r="J182" i="8"/>
  <c r="I182" i="8"/>
  <c r="H182" i="8"/>
  <c r="G182" i="8"/>
  <c r="F182" i="8"/>
  <c r="E182" i="8"/>
  <c r="D182" i="8"/>
  <c r="C182" i="8"/>
  <c r="T181" i="8"/>
  <c r="S181" i="8"/>
  <c r="R181" i="8"/>
  <c r="Q181" i="8"/>
  <c r="P181" i="8"/>
  <c r="O181" i="8"/>
  <c r="N181" i="8"/>
  <c r="M181" i="8"/>
  <c r="L181" i="8"/>
  <c r="K181" i="8"/>
  <c r="J181" i="8"/>
  <c r="I181" i="8"/>
  <c r="H181" i="8"/>
  <c r="G181" i="8"/>
  <c r="F181" i="8"/>
  <c r="E181" i="8"/>
  <c r="D181" i="8"/>
  <c r="C181" i="8"/>
  <c r="T164" i="8"/>
  <c r="S164" i="8"/>
  <c r="R164" i="8"/>
  <c r="Q164" i="8"/>
  <c r="P164" i="8"/>
  <c r="O164" i="8"/>
  <c r="N164" i="8"/>
  <c r="M164" i="8"/>
  <c r="L164" i="8"/>
  <c r="K164" i="8"/>
  <c r="J164" i="8"/>
  <c r="I164" i="8"/>
  <c r="H164" i="8"/>
  <c r="G164" i="8"/>
  <c r="F164" i="8"/>
  <c r="E164" i="8"/>
  <c r="D164" i="8"/>
  <c r="C164" i="8"/>
  <c r="T157" i="8"/>
  <c r="S157" i="8"/>
  <c r="R157" i="8"/>
  <c r="Q157" i="8"/>
  <c r="P157" i="8"/>
  <c r="O157" i="8"/>
  <c r="N157" i="8"/>
  <c r="M157" i="8"/>
  <c r="L157" i="8"/>
  <c r="K157" i="8"/>
  <c r="J157" i="8"/>
  <c r="I157" i="8"/>
  <c r="H157" i="8"/>
  <c r="G157" i="8"/>
  <c r="F157" i="8"/>
  <c r="E157" i="8"/>
  <c r="D157" i="8"/>
  <c r="T155" i="8"/>
  <c r="S155" i="8"/>
  <c r="R155" i="8"/>
  <c r="Q155" i="8"/>
  <c r="P155" i="8"/>
  <c r="O155" i="8"/>
  <c r="N155" i="8"/>
  <c r="M155" i="8"/>
  <c r="L155" i="8"/>
  <c r="K155" i="8"/>
  <c r="J155" i="8"/>
  <c r="I155" i="8"/>
  <c r="H155" i="8"/>
  <c r="G155" i="8"/>
  <c r="F155" i="8"/>
  <c r="E155" i="8"/>
  <c r="D155" i="8"/>
  <c r="T143" i="8"/>
  <c r="S143" i="8"/>
  <c r="R143" i="8"/>
  <c r="Q143" i="8"/>
  <c r="P143" i="8"/>
  <c r="O143" i="8"/>
  <c r="N143" i="8"/>
  <c r="M143" i="8"/>
  <c r="L143" i="8"/>
  <c r="K143" i="8"/>
  <c r="J143" i="8"/>
  <c r="I143" i="8"/>
  <c r="H143" i="8"/>
  <c r="G143" i="8"/>
  <c r="F143" i="8"/>
  <c r="E143" i="8"/>
  <c r="D143" i="8"/>
  <c r="C143" i="8"/>
  <c r="C106" i="8"/>
  <c r="C97" i="8"/>
  <c r="C96" i="8"/>
  <c r="C94" i="8"/>
  <c r="C91" i="8"/>
  <c r="C90" i="8"/>
  <c r="C88" i="8"/>
  <c r="C87" i="8"/>
  <c r="C86" i="8"/>
  <c r="C83" i="8"/>
  <c r="C82" i="8"/>
  <c r="C81" i="8"/>
  <c r="C80" i="8"/>
  <c r="C79" i="8"/>
  <c r="C78" i="8"/>
  <c r="C77" i="8"/>
  <c r="T180" i="8"/>
  <c r="S180" i="8"/>
  <c r="R180" i="8"/>
  <c r="Q180" i="8"/>
  <c r="P180" i="8"/>
  <c r="O180" i="8"/>
  <c r="N180" i="8"/>
  <c r="M180" i="8"/>
  <c r="L180" i="8"/>
  <c r="K180" i="8"/>
  <c r="J180" i="8"/>
  <c r="I180" i="8"/>
  <c r="H180" i="8"/>
  <c r="G180" i="8"/>
  <c r="F180" i="8"/>
  <c r="E180" i="8"/>
  <c r="D180" i="8"/>
  <c r="C76" i="8"/>
  <c r="C180" i="8" s="1"/>
  <c r="C74" i="8"/>
  <c r="C73" i="8"/>
  <c r="C72" i="8"/>
  <c r="C71" i="8"/>
  <c r="T52" i="8"/>
  <c r="S52" i="8"/>
  <c r="R52" i="8"/>
  <c r="Q52" i="8"/>
  <c r="P52" i="8"/>
  <c r="O52" i="8"/>
  <c r="N52" i="8"/>
  <c r="M52" i="8"/>
  <c r="L52" i="8"/>
  <c r="K52" i="8"/>
  <c r="J52" i="8"/>
  <c r="I52" i="8"/>
  <c r="H52" i="8"/>
  <c r="G52" i="8"/>
  <c r="F52" i="8"/>
  <c r="E52" i="8"/>
  <c r="D52" i="8"/>
  <c r="C52" i="8"/>
  <c r="T42" i="8"/>
  <c r="S42" i="8"/>
  <c r="R42" i="8"/>
  <c r="Q42" i="8"/>
  <c r="P42" i="8"/>
  <c r="O42" i="8"/>
  <c r="N42" i="8"/>
  <c r="M42" i="8"/>
  <c r="L42" i="8"/>
  <c r="K42" i="8"/>
  <c r="J42" i="8"/>
  <c r="I42" i="8"/>
  <c r="H42" i="8"/>
  <c r="G42" i="8"/>
  <c r="F42" i="8"/>
  <c r="E42" i="8"/>
  <c r="D42" i="8"/>
  <c r="T37" i="8"/>
  <c r="S37" i="8"/>
  <c r="R37" i="8"/>
  <c r="Q37" i="8"/>
  <c r="P37" i="8"/>
  <c r="O37" i="8"/>
  <c r="N37" i="8"/>
  <c r="M37" i="8"/>
  <c r="L37" i="8"/>
  <c r="K37" i="8"/>
  <c r="J37" i="8"/>
  <c r="I37" i="8"/>
  <c r="H37" i="8"/>
  <c r="G37" i="8"/>
  <c r="F37" i="8"/>
  <c r="E37" i="8"/>
  <c r="D37" i="8"/>
  <c r="C4" i="8"/>
  <c r="C18" i="8" s="1"/>
  <c r="C23" i="8" s="1"/>
  <c r="C26" i="8" s="1"/>
  <c r="C29" i="8" s="1"/>
  <c r="C32" i="8" s="1"/>
  <c r="AH51" i="4"/>
  <c r="AG51" i="4"/>
  <c r="AF51" i="4"/>
  <c r="AE51" i="4"/>
  <c r="AD51" i="4"/>
  <c r="AC51" i="4"/>
  <c r="AB51" i="4"/>
  <c r="AA51" i="4"/>
  <c r="Z51" i="4"/>
  <c r="Y51" i="4"/>
  <c r="X51" i="4"/>
  <c r="W51" i="4"/>
  <c r="V51" i="4"/>
  <c r="U51" i="4"/>
  <c r="T51" i="4"/>
  <c r="S51" i="4"/>
  <c r="R51" i="4"/>
  <c r="Q51" i="4"/>
  <c r="P51" i="4"/>
  <c r="O51" i="4"/>
  <c r="N51" i="4"/>
  <c r="M51" i="4"/>
  <c r="L51" i="4"/>
  <c r="K51" i="4"/>
  <c r="J51" i="4"/>
  <c r="I51" i="4"/>
  <c r="H51" i="4"/>
  <c r="G51" i="4"/>
  <c r="F51" i="4"/>
  <c r="E51" i="4"/>
  <c r="C51" i="4"/>
  <c r="AH48" i="4"/>
  <c r="AG48" i="4"/>
  <c r="AF48" i="4"/>
  <c r="AE48" i="4"/>
  <c r="AD48" i="4"/>
  <c r="AC48" i="4"/>
  <c r="AB48" i="4"/>
  <c r="AA48" i="4"/>
  <c r="Z48" i="4"/>
  <c r="Y48" i="4"/>
  <c r="X48" i="4"/>
  <c r="W48" i="4"/>
  <c r="V48" i="4"/>
  <c r="U48" i="4"/>
  <c r="T48" i="4"/>
  <c r="S48" i="4"/>
  <c r="R48" i="4"/>
  <c r="Q48" i="4"/>
  <c r="P48" i="4"/>
  <c r="O48" i="4"/>
  <c r="N48" i="4"/>
  <c r="M48" i="4"/>
  <c r="L48" i="4"/>
  <c r="K48" i="4"/>
  <c r="J48" i="4"/>
  <c r="I48" i="4"/>
  <c r="H48" i="4"/>
  <c r="G48" i="4"/>
  <c r="F48" i="4"/>
  <c r="E48" i="4"/>
  <c r="D48" i="4"/>
  <c r="C48" i="4"/>
  <c r="C13" i="4"/>
  <c r="W44" i="4" l="1"/>
  <c r="V45" i="4"/>
  <c r="D51" i="8"/>
  <c r="H51" i="8"/>
  <c r="H56" i="8" s="1"/>
  <c r="H59" i="8" s="1"/>
  <c r="H62" i="8" s="1"/>
  <c r="H65" i="8" s="1"/>
  <c r="L51" i="8"/>
  <c r="L56" i="8" s="1"/>
  <c r="L59" i="8" s="1"/>
  <c r="L62" i="8" s="1"/>
  <c r="L65" i="8" s="1"/>
  <c r="P51" i="8"/>
  <c r="P56" i="8" s="1"/>
  <c r="P59" i="8" s="1"/>
  <c r="P62" i="8" s="1"/>
  <c r="P65" i="8" s="1"/>
  <c r="T51" i="8"/>
  <c r="T56" i="8" s="1"/>
  <c r="T59" i="8" s="1"/>
  <c r="T62" i="8" s="1"/>
  <c r="T65" i="8" s="1"/>
  <c r="F75" i="9"/>
  <c r="N75" i="9"/>
  <c r="R75" i="9"/>
  <c r="V75" i="9"/>
  <c r="V84" i="9" s="1"/>
  <c r="AD75" i="9"/>
  <c r="X192" i="9"/>
  <c r="AB192" i="9"/>
  <c r="AF192" i="9"/>
  <c r="X70" i="9"/>
  <c r="AF70" i="9"/>
  <c r="Y179" i="9"/>
  <c r="H85" i="9"/>
  <c r="P85" i="9"/>
  <c r="AF85" i="9"/>
  <c r="D194" i="9"/>
  <c r="P194" i="9"/>
  <c r="T194" i="9"/>
  <c r="AF194" i="9"/>
  <c r="F238" i="9"/>
  <c r="J238" i="9"/>
  <c r="N238" i="9"/>
  <c r="R238" i="9"/>
  <c r="Z238" i="9"/>
  <c r="AD238" i="9"/>
  <c r="J280" i="9"/>
  <c r="Q296" i="9"/>
  <c r="D322" i="9"/>
  <c r="H322" i="9"/>
  <c r="H320" i="9" s="1"/>
  <c r="L322" i="9"/>
  <c r="P322" i="9"/>
  <c r="T322" i="9"/>
  <c r="X322" i="9"/>
  <c r="X320" i="9" s="1"/>
  <c r="AB322" i="9"/>
  <c r="AF322" i="9"/>
  <c r="F322" i="9"/>
  <c r="J322" i="9"/>
  <c r="J320" i="9" s="1"/>
  <c r="N322" i="9"/>
  <c r="R322" i="9"/>
  <c r="V322" i="9"/>
  <c r="Z322" i="9"/>
  <c r="Z320" i="9" s="1"/>
  <c r="AD322" i="9"/>
  <c r="D325" i="9"/>
  <c r="H325" i="9"/>
  <c r="P325" i="9"/>
  <c r="T325" i="9"/>
  <c r="AB325" i="9"/>
  <c r="AF325" i="9"/>
  <c r="AF296" i="9"/>
  <c r="C194" i="9"/>
  <c r="C206" i="9" s="1"/>
  <c r="G194" i="9"/>
  <c r="O194" i="9"/>
  <c r="W194" i="9"/>
  <c r="W206" i="9" s="1"/>
  <c r="AA194" i="9"/>
  <c r="E201" i="9"/>
  <c r="I201" i="9"/>
  <c r="K194" i="9"/>
  <c r="AE194" i="9"/>
  <c r="R298" i="9"/>
  <c r="R296" i="9" s="1"/>
  <c r="Q70" i="9"/>
  <c r="U70" i="9"/>
  <c r="Y70" i="9"/>
  <c r="AC70" i="9"/>
  <c r="AC84" i="9" s="1"/>
  <c r="V169" i="9"/>
  <c r="Z169" i="9"/>
  <c r="AD169" i="9"/>
  <c r="J325" i="9"/>
  <c r="N325" i="9"/>
  <c r="N320" i="9" s="1"/>
  <c r="Z325" i="9"/>
  <c r="AD325" i="9"/>
  <c r="Z18" i="9"/>
  <c r="Z23" i="9" s="1"/>
  <c r="Z26" i="9" s="1"/>
  <c r="Z29" i="9" s="1"/>
  <c r="Z32" i="9" s="1"/>
  <c r="Z104" i="9" s="1"/>
  <c r="Z114" i="9" s="1"/>
  <c r="AD18" i="9"/>
  <c r="AD23" i="9" s="1"/>
  <c r="AD26" i="9" s="1"/>
  <c r="AD29" i="9" s="1"/>
  <c r="AD32" i="9" s="1"/>
  <c r="F70" i="9"/>
  <c r="J70" i="9"/>
  <c r="N70" i="9"/>
  <c r="R70" i="9"/>
  <c r="R84" i="9" s="1"/>
  <c r="V70" i="9"/>
  <c r="Z70" i="9"/>
  <c r="Z84" i="9" s="1"/>
  <c r="AD70" i="9"/>
  <c r="AD84" i="9" s="1"/>
  <c r="D70" i="9"/>
  <c r="H70" i="9"/>
  <c r="L70" i="9"/>
  <c r="P70" i="9"/>
  <c r="T70" i="9"/>
  <c r="AB70" i="9"/>
  <c r="AA192" i="9"/>
  <c r="AE192" i="9"/>
  <c r="V201" i="9"/>
  <c r="E238" i="9"/>
  <c r="I238" i="9"/>
  <c r="M238" i="9"/>
  <c r="Q238" i="9"/>
  <c r="U238" i="9"/>
  <c r="Y238" i="9"/>
  <c r="AC238" i="9"/>
  <c r="G238" i="9"/>
  <c r="K238" i="9"/>
  <c r="W238" i="9"/>
  <c r="AA238" i="9"/>
  <c r="D280" i="9"/>
  <c r="H280" i="9"/>
  <c r="L280" i="9"/>
  <c r="P280" i="9"/>
  <c r="T280" i="9"/>
  <c r="X280" i="9"/>
  <c r="AB280" i="9"/>
  <c r="AF280" i="9"/>
  <c r="F280" i="9"/>
  <c r="N280" i="9"/>
  <c r="R280" i="9"/>
  <c r="Z280" i="9"/>
  <c r="AD280" i="9"/>
  <c r="F298" i="9"/>
  <c r="F296" i="9" s="1"/>
  <c r="J298" i="9"/>
  <c r="J296" i="9" s="1"/>
  <c r="N298" i="9"/>
  <c r="N296" i="9" s="1"/>
  <c r="V298" i="9"/>
  <c r="V296" i="9" s="1"/>
  <c r="Z298" i="9"/>
  <c r="Z296" i="9" s="1"/>
  <c r="AD298" i="9"/>
  <c r="AD296" i="9" s="1"/>
  <c r="D298" i="9"/>
  <c r="D296" i="9" s="1"/>
  <c r="H298" i="9"/>
  <c r="H296" i="9" s="1"/>
  <c r="L298" i="9"/>
  <c r="L296" i="9" s="1"/>
  <c r="P298" i="9"/>
  <c r="P296" i="9" s="1"/>
  <c r="T298" i="9"/>
  <c r="T296" i="9" s="1"/>
  <c r="X298" i="9"/>
  <c r="X296" i="9" s="1"/>
  <c r="AB298" i="9"/>
  <c r="AB296" i="9" s="1"/>
  <c r="E325" i="9"/>
  <c r="E320" i="9" s="1"/>
  <c r="I325" i="9"/>
  <c r="M325" i="9"/>
  <c r="Q325" i="9"/>
  <c r="U325" i="9"/>
  <c r="U320" i="9" s="1"/>
  <c r="Y325" i="9"/>
  <c r="AC325" i="9"/>
  <c r="C325" i="9"/>
  <c r="G325" i="9"/>
  <c r="G320" i="9" s="1"/>
  <c r="K325" i="9"/>
  <c r="K320" i="9" s="1"/>
  <c r="O325" i="9"/>
  <c r="S325" i="9"/>
  <c r="W325" i="9"/>
  <c r="W320" i="9" s="1"/>
  <c r="AA325" i="9"/>
  <c r="AA320" i="9" s="1"/>
  <c r="Q201" i="9"/>
  <c r="U201" i="9"/>
  <c r="AC201" i="9"/>
  <c r="AC206" i="9" s="1"/>
  <c r="H238" i="9"/>
  <c r="L238" i="9"/>
  <c r="P238" i="9"/>
  <c r="X238" i="9"/>
  <c r="AB238" i="9"/>
  <c r="I322" i="9"/>
  <c r="M322" i="9"/>
  <c r="Y322" i="9"/>
  <c r="C18" i="9"/>
  <c r="C23" i="9" s="1"/>
  <c r="C26" i="9" s="1"/>
  <c r="C29" i="9" s="1"/>
  <c r="C32" i="9" s="1"/>
  <c r="E180" i="9"/>
  <c r="E179" i="9" s="1"/>
  <c r="E75" i="9"/>
  <c r="E84" i="9" s="1"/>
  <c r="E89" i="9" s="1"/>
  <c r="E92" i="9" s="1"/>
  <c r="E95" i="9" s="1"/>
  <c r="E96" i="9" s="1"/>
  <c r="E63" i="9" s="1"/>
  <c r="E65" i="9" s="1"/>
  <c r="I180" i="9"/>
  <c r="I179" i="9" s="1"/>
  <c r="I75" i="9"/>
  <c r="M180" i="9"/>
  <c r="M179" i="9" s="1"/>
  <c r="M75" i="9"/>
  <c r="Q180" i="9"/>
  <c r="Q179" i="9" s="1"/>
  <c r="Q75" i="9"/>
  <c r="U180" i="9"/>
  <c r="U179" i="9" s="1"/>
  <c r="U75" i="9"/>
  <c r="U84" i="9" s="1"/>
  <c r="U89" i="9" s="1"/>
  <c r="U92" i="9" s="1"/>
  <c r="U95" i="9" s="1"/>
  <c r="U98" i="9" s="1"/>
  <c r="U319" i="9" s="1"/>
  <c r="U313" i="9" s="1"/>
  <c r="AC180" i="9"/>
  <c r="AC179" i="9" s="1"/>
  <c r="AC75" i="9"/>
  <c r="G18" i="9"/>
  <c r="G23" i="9" s="1"/>
  <c r="G26" i="9" s="1"/>
  <c r="G29" i="9" s="1"/>
  <c r="G32" i="9" s="1"/>
  <c r="K18" i="9"/>
  <c r="K23" i="9" s="1"/>
  <c r="K26" i="9" s="1"/>
  <c r="K29" i="9" s="1"/>
  <c r="K32" i="9" s="1"/>
  <c r="K237" i="9" s="1"/>
  <c r="K231" i="9" s="1"/>
  <c r="K250" i="9" s="1"/>
  <c r="O18" i="9"/>
  <c r="O23" i="9" s="1"/>
  <c r="O26" i="9" s="1"/>
  <c r="O29" i="9" s="1"/>
  <c r="O32" i="9" s="1"/>
  <c r="W18" i="9"/>
  <c r="W23" i="9" s="1"/>
  <c r="W26" i="9" s="1"/>
  <c r="W29" i="9" s="1"/>
  <c r="W32" i="9" s="1"/>
  <c r="W237" i="9" s="1"/>
  <c r="W231" i="9" s="1"/>
  <c r="AA18" i="9"/>
  <c r="AA23" i="9" s="1"/>
  <c r="AA26" i="9" s="1"/>
  <c r="AA29" i="9" s="1"/>
  <c r="AA32" i="9" s="1"/>
  <c r="AE18" i="9"/>
  <c r="AE23" i="9" s="1"/>
  <c r="AE26" i="9" s="1"/>
  <c r="AE29" i="9" s="1"/>
  <c r="AE32" i="9" s="1"/>
  <c r="AE104" i="9" s="1"/>
  <c r="AE114" i="9" s="1"/>
  <c r="AE133" i="9" s="1"/>
  <c r="E51" i="9"/>
  <c r="E56" i="9" s="1"/>
  <c r="E59" i="9" s="1"/>
  <c r="E62" i="9" s="1"/>
  <c r="I51" i="9"/>
  <c r="I56" i="9" s="1"/>
  <c r="I59" i="9" s="1"/>
  <c r="I62" i="9" s="1"/>
  <c r="M51" i="9"/>
  <c r="M56" i="9" s="1"/>
  <c r="M59" i="9" s="1"/>
  <c r="M62" i="9" s="1"/>
  <c r="Q51" i="9"/>
  <c r="Q56" i="9" s="1"/>
  <c r="Q59" i="9" s="1"/>
  <c r="Q62" i="9" s="1"/>
  <c r="Q65" i="9" s="1"/>
  <c r="Q279" i="9" s="1"/>
  <c r="Q273" i="9" s="1"/>
  <c r="U51" i="9"/>
  <c r="U56" i="9" s="1"/>
  <c r="U59" i="9" s="1"/>
  <c r="U62" i="9" s="1"/>
  <c r="U65" i="9" s="1"/>
  <c r="Y51" i="9"/>
  <c r="Y56" i="9" s="1"/>
  <c r="Y59" i="9" s="1"/>
  <c r="Y62" i="9" s="1"/>
  <c r="Y65" i="9" s="1"/>
  <c r="Y141" i="9" s="1"/>
  <c r="AC51" i="9"/>
  <c r="AC56" i="9" s="1"/>
  <c r="AC59" i="9" s="1"/>
  <c r="AC62" i="9" s="1"/>
  <c r="AC65" i="9" s="1"/>
  <c r="J84" i="9"/>
  <c r="J89" i="9" s="1"/>
  <c r="J92" i="9" s="1"/>
  <c r="J95" i="9" s="1"/>
  <c r="J96" i="9" s="1"/>
  <c r="J63" i="9" s="1"/>
  <c r="E85" i="9"/>
  <c r="I85" i="9"/>
  <c r="M85" i="9"/>
  <c r="Q85" i="9"/>
  <c r="U85" i="9"/>
  <c r="Y85" i="9"/>
  <c r="AC85" i="9"/>
  <c r="C85" i="9"/>
  <c r="K85" i="9"/>
  <c r="S85" i="9"/>
  <c r="AA85" i="9"/>
  <c r="K206" i="9"/>
  <c r="F381" i="9"/>
  <c r="F368" i="9"/>
  <c r="F378" i="9" s="1"/>
  <c r="F380" i="9" s="1"/>
  <c r="J368" i="9"/>
  <c r="J378" i="9" s="1"/>
  <c r="J380" i="9" s="1"/>
  <c r="J381" i="9"/>
  <c r="N381" i="9"/>
  <c r="N368" i="9"/>
  <c r="N378" i="9" s="1"/>
  <c r="N380" i="9" s="1"/>
  <c r="J142" i="8"/>
  <c r="R142" i="8"/>
  <c r="F169" i="8"/>
  <c r="J169" i="8"/>
  <c r="N169" i="8"/>
  <c r="R169" i="8"/>
  <c r="M206" i="9"/>
  <c r="U206" i="9"/>
  <c r="AE206" i="9"/>
  <c r="G206" i="9"/>
  <c r="O206" i="9"/>
  <c r="AA206" i="9"/>
  <c r="C381" i="9"/>
  <c r="C368" i="9"/>
  <c r="C378" i="9" s="1"/>
  <c r="G368" i="9"/>
  <c r="G378" i="9" s="1"/>
  <c r="G380" i="9" s="1"/>
  <c r="G381" i="9"/>
  <c r="K381" i="9"/>
  <c r="K368" i="9"/>
  <c r="K378" i="9" s="1"/>
  <c r="K380" i="9" s="1"/>
  <c r="O381" i="9"/>
  <c r="O368" i="9"/>
  <c r="O378" i="9" s="1"/>
  <c r="O380" i="9" s="1"/>
  <c r="C132" i="9"/>
  <c r="G132" i="9"/>
  <c r="K132" i="9"/>
  <c r="O132" i="9"/>
  <c r="S132" i="9"/>
  <c r="W132" i="9"/>
  <c r="AA132" i="9"/>
  <c r="AE132" i="9"/>
  <c r="E142" i="9"/>
  <c r="I142" i="9"/>
  <c r="M142" i="9"/>
  <c r="Q142" i="9"/>
  <c r="U142" i="9"/>
  <c r="Y142" i="9"/>
  <c r="AC142" i="9"/>
  <c r="C169" i="9"/>
  <c r="G169" i="9"/>
  <c r="K169" i="9"/>
  <c r="O169" i="9"/>
  <c r="S169" i="9"/>
  <c r="W169" i="9"/>
  <c r="AA169" i="9"/>
  <c r="AE169" i="9"/>
  <c r="E192" i="9"/>
  <c r="I192" i="9"/>
  <c r="M192" i="9"/>
  <c r="Q192" i="9"/>
  <c r="U192" i="9"/>
  <c r="Y192" i="9"/>
  <c r="AC192" i="9"/>
  <c r="E206" i="9"/>
  <c r="F194" i="9"/>
  <c r="F206" i="9" s="1"/>
  <c r="J194" i="9"/>
  <c r="N194" i="9"/>
  <c r="R194" i="9"/>
  <c r="R206" i="9" s="1"/>
  <c r="V194" i="9"/>
  <c r="V206" i="9" s="1"/>
  <c r="Z194" i="9"/>
  <c r="AD194" i="9"/>
  <c r="H194" i="9"/>
  <c r="L194" i="9"/>
  <c r="X194" i="9"/>
  <c r="I84" i="9"/>
  <c r="Y84" i="9"/>
  <c r="Y89" i="9" s="1"/>
  <c r="Y92" i="9" s="1"/>
  <c r="Y95" i="9" s="1"/>
  <c r="Y98" i="9" s="1"/>
  <c r="I206" i="9"/>
  <c r="Q206" i="9"/>
  <c r="Y206" i="9"/>
  <c r="F320" i="9"/>
  <c r="R320" i="9"/>
  <c r="V320" i="9"/>
  <c r="AD320" i="9"/>
  <c r="AB194" i="9"/>
  <c r="D201" i="9"/>
  <c r="D206" i="9" s="1"/>
  <c r="H201" i="9"/>
  <c r="L201" i="9"/>
  <c r="P201" i="9"/>
  <c r="P206" i="9" s="1"/>
  <c r="T201" i="9"/>
  <c r="T206" i="9" s="1"/>
  <c r="X201" i="9"/>
  <c r="AB201" i="9"/>
  <c r="AF201" i="9"/>
  <c r="AF206" i="9" s="1"/>
  <c r="J201" i="9"/>
  <c r="N201" i="9"/>
  <c r="Z201" i="9"/>
  <c r="AD201" i="9"/>
  <c r="AD206" i="9" s="1"/>
  <c r="E280" i="9"/>
  <c r="I280" i="9"/>
  <c r="M280" i="9"/>
  <c r="Q280" i="9"/>
  <c r="U280" i="9"/>
  <c r="Y280" i="9"/>
  <c r="AC280" i="9"/>
  <c r="G280" i="9"/>
  <c r="K280" i="9"/>
  <c r="W280" i="9"/>
  <c r="AA280" i="9"/>
  <c r="C298" i="9"/>
  <c r="C296" i="9" s="1"/>
  <c r="G298" i="9"/>
  <c r="G296" i="9" s="1"/>
  <c r="K298" i="9"/>
  <c r="K296" i="9" s="1"/>
  <c r="O298" i="9"/>
  <c r="O296" i="9" s="1"/>
  <c r="S298" i="9"/>
  <c r="S296" i="9" s="1"/>
  <c r="W298" i="9"/>
  <c r="W296" i="9" s="1"/>
  <c r="AA298" i="9"/>
  <c r="AA296" i="9" s="1"/>
  <c r="AE298" i="9"/>
  <c r="AE296" i="9" s="1"/>
  <c r="I298" i="9"/>
  <c r="I296" i="9" s="1"/>
  <c r="M298" i="9"/>
  <c r="M296" i="9" s="1"/>
  <c r="Y298" i="9"/>
  <c r="Y296" i="9" s="1"/>
  <c r="AC298" i="9"/>
  <c r="AC296" i="9" s="1"/>
  <c r="D368" i="9"/>
  <c r="D378" i="9" s="1"/>
  <c r="D380" i="9" s="1"/>
  <c r="D381" i="9"/>
  <c r="H381" i="9"/>
  <c r="H368" i="9"/>
  <c r="H378" i="9" s="1"/>
  <c r="H380" i="9" s="1"/>
  <c r="L368" i="9"/>
  <c r="L378" i="9" s="1"/>
  <c r="L380" i="9" s="1"/>
  <c r="L381" i="9"/>
  <c r="P381" i="9"/>
  <c r="P368" i="9"/>
  <c r="P378" i="9" s="1"/>
  <c r="P380" i="9" s="1"/>
  <c r="K325" i="8"/>
  <c r="F51" i="9"/>
  <c r="F56" i="9" s="1"/>
  <c r="F59" i="9" s="1"/>
  <c r="F62" i="9" s="1"/>
  <c r="J51" i="9"/>
  <c r="J56" i="9" s="1"/>
  <c r="J59" i="9" s="1"/>
  <c r="J62" i="9" s="1"/>
  <c r="N51" i="9"/>
  <c r="N56" i="9" s="1"/>
  <c r="N59" i="9" s="1"/>
  <c r="N62" i="9" s="1"/>
  <c r="N65" i="9" s="1"/>
  <c r="N279" i="9" s="1"/>
  <c r="N273" i="9" s="1"/>
  <c r="N290" i="9" s="1"/>
  <c r="R51" i="9"/>
  <c r="R56" i="9" s="1"/>
  <c r="R59" i="9" s="1"/>
  <c r="R62" i="9" s="1"/>
  <c r="R65" i="9" s="1"/>
  <c r="R279" i="9" s="1"/>
  <c r="R273" i="9" s="1"/>
  <c r="V51" i="9"/>
  <c r="V56" i="9" s="1"/>
  <c r="V59" i="9" s="1"/>
  <c r="V62" i="9" s="1"/>
  <c r="V65" i="9" s="1"/>
  <c r="Z51" i="9"/>
  <c r="Z56" i="9" s="1"/>
  <c r="Z59" i="9" s="1"/>
  <c r="Z62" i="9" s="1"/>
  <c r="Z65" i="9" s="1"/>
  <c r="Z141" i="9" s="1"/>
  <c r="Z151" i="9" s="1"/>
  <c r="Z170" i="9" s="1"/>
  <c r="AD51" i="9"/>
  <c r="AD56" i="9" s="1"/>
  <c r="AD59" i="9" s="1"/>
  <c r="AD62" i="9" s="1"/>
  <c r="AD65" i="9" s="1"/>
  <c r="AD279" i="9" s="1"/>
  <c r="AD273" i="9" s="1"/>
  <c r="AD290" i="9" s="1"/>
  <c r="F85" i="9"/>
  <c r="J85" i="9"/>
  <c r="N85" i="9"/>
  <c r="R85" i="9"/>
  <c r="R89" i="9" s="1"/>
  <c r="R92" i="9" s="1"/>
  <c r="R95" i="9" s="1"/>
  <c r="R98" i="9" s="1"/>
  <c r="V85" i="9"/>
  <c r="Z85" i="9"/>
  <c r="AD85" i="9"/>
  <c r="D85" i="9"/>
  <c r="L85" i="9"/>
  <c r="T85" i="9"/>
  <c r="AB85" i="9"/>
  <c r="D105" i="9"/>
  <c r="H105" i="9"/>
  <c r="F132" i="9"/>
  <c r="J132" i="9"/>
  <c r="N132" i="9"/>
  <c r="R132" i="9"/>
  <c r="V132" i="9"/>
  <c r="Z132" i="9"/>
  <c r="AD132" i="9"/>
  <c r="D320" i="9"/>
  <c r="L320" i="9"/>
  <c r="P320" i="9"/>
  <c r="T320" i="9"/>
  <c r="AB320" i="9"/>
  <c r="AF320" i="9"/>
  <c r="E381" i="9"/>
  <c r="E368" i="9"/>
  <c r="E378" i="9" s="1"/>
  <c r="E380" i="9" s="1"/>
  <c r="I368" i="9"/>
  <c r="I378" i="9" s="1"/>
  <c r="I380" i="9" s="1"/>
  <c r="I381" i="9"/>
  <c r="M381" i="9"/>
  <c r="M368" i="9"/>
  <c r="M378" i="9" s="1"/>
  <c r="M380" i="9" s="1"/>
  <c r="Q368" i="9"/>
  <c r="Q378" i="9" s="1"/>
  <c r="Q380" i="9" s="1"/>
  <c r="Q381" i="9"/>
  <c r="C61" i="11"/>
  <c r="C73" i="11" s="1"/>
  <c r="C52" i="4"/>
  <c r="D13" i="4"/>
  <c r="L105" i="9"/>
  <c r="P105" i="9"/>
  <c r="T105" i="9"/>
  <c r="X105" i="9"/>
  <c r="AB105" i="9"/>
  <c r="AF105" i="9"/>
  <c r="E142" i="8"/>
  <c r="I142" i="8"/>
  <c r="M142" i="8"/>
  <c r="Q142" i="8"/>
  <c r="E169" i="8"/>
  <c r="I169" i="8"/>
  <c r="M169" i="8"/>
  <c r="Q169" i="8"/>
  <c r="D56" i="8"/>
  <c r="D59" i="8" s="1"/>
  <c r="D62" i="8" s="1"/>
  <c r="D65" i="8" s="1"/>
  <c r="L201" i="8"/>
  <c r="T201" i="8"/>
  <c r="C51" i="8"/>
  <c r="C56" i="8" s="1"/>
  <c r="C59" i="8" s="1"/>
  <c r="C65" i="8" s="1"/>
  <c r="C279" i="8" s="1"/>
  <c r="C290" i="8" s="1"/>
  <c r="G51" i="8"/>
  <c r="G56" i="8" s="1"/>
  <c r="G59" i="8" s="1"/>
  <c r="G62" i="8" s="1"/>
  <c r="G65" i="8" s="1"/>
  <c r="K51" i="8"/>
  <c r="K56" i="8" s="1"/>
  <c r="K59" i="8" s="1"/>
  <c r="K62" i="8" s="1"/>
  <c r="K65" i="8" s="1"/>
  <c r="O51" i="8"/>
  <c r="O56" i="8" s="1"/>
  <c r="O59" i="8" s="1"/>
  <c r="O62" i="8" s="1"/>
  <c r="O65" i="8" s="1"/>
  <c r="O141" i="8" s="1"/>
  <c r="S51" i="8"/>
  <c r="S56" i="8" s="1"/>
  <c r="S59" i="8" s="1"/>
  <c r="S62" i="8" s="1"/>
  <c r="S65" i="8" s="1"/>
  <c r="J194" i="8"/>
  <c r="R194" i="8"/>
  <c r="F325" i="8"/>
  <c r="J325" i="8"/>
  <c r="N325" i="8"/>
  <c r="R325" i="8"/>
  <c r="D325" i="8"/>
  <c r="H325" i="8"/>
  <c r="L325" i="8"/>
  <c r="P325" i="8"/>
  <c r="T325" i="8"/>
  <c r="I322" i="8"/>
  <c r="M322" i="8"/>
  <c r="C201" i="8"/>
  <c r="F298" i="8"/>
  <c r="F296" i="8" s="1"/>
  <c r="J322" i="8"/>
  <c r="R322" i="8"/>
  <c r="F142" i="8"/>
  <c r="N142" i="8"/>
  <c r="G142" i="8"/>
  <c r="K142" i="8"/>
  <c r="O142" i="8"/>
  <c r="S142" i="8"/>
  <c r="E192" i="8"/>
  <c r="I192" i="8"/>
  <c r="M192" i="8"/>
  <c r="Q192" i="8"/>
  <c r="K201" i="8"/>
  <c r="S201" i="8"/>
  <c r="D142" i="8"/>
  <c r="H142" i="8"/>
  <c r="L142" i="8"/>
  <c r="P142" i="8"/>
  <c r="T142" i="8"/>
  <c r="F192" i="8"/>
  <c r="J192" i="8"/>
  <c r="N192" i="8"/>
  <c r="R192" i="8"/>
  <c r="C194" i="8"/>
  <c r="G194" i="8"/>
  <c r="K194" i="8"/>
  <c r="O194" i="8"/>
  <c r="S194" i="8"/>
  <c r="E194" i="8"/>
  <c r="I194" i="8"/>
  <c r="M194" i="8"/>
  <c r="Q194" i="8"/>
  <c r="G298" i="8"/>
  <c r="G296" i="8" s="1"/>
  <c r="K298" i="8"/>
  <c r="K296" i="8" s="1"/>
  <c r="O298" i="8"/>
  <c r="O296" i="8" s="1"/>
  <c r="S298" i="8"/>
  <c r="S296" i="8" s="1"/>
  <c r="E298" i="8"/>
  <c r="E296" i="8" s="1"/>
  <c r="I298" i="8"/>
  <c r="I296" i="8" s="1"/>
  <c r="M298" i="8"/>
  <c r="M296" i="8" s="1"/>
  <c r="Q298" i="8"/>
  <c r="Q296" i="8" s="1"/>
  <c r="S325" i="8"/>
  <c r="H194" i="8"/>
  <c r="L194" i="8"/>
  <c r="P194" i="8"/>
  <c r="T194" i="8"/>
  <c r="T206" i="8" s="1"/>
  <c r="F194" i="8"/>
  <c r="N194" i="8"/>
  <c r="G201" i="8"/>
  <c r="O201" i="8"/>
  <c r="C238" i="8"/>
  <c r="C250" i="8" s="1"/>
  <c r="H201" i="8"/>
  <c r="P201" i="8"/>
  <c r="G322" i="8"/>
  <c r="K322" i="8"/>
  <c r="O322" i="8"/>
  <c r="S322" i="8"/>
  <c r="E322" i="8"/>
  <c r="Q322" i="8"/>
  <c r="G325" i="8"/>
  <c r="O325" i="8"/>
  <c r="N298" i="8"/>
  <c r="N296" i="8" s="1"/>
  <c r="R298" i="8"/>
  <c r="R296" i="8" s="1"/>
  <c r="H298" i="8"/>
  <c r="H296" i="8" s="1"/>
  <c r="L298" i="8"/>
  <c r="L296" i="8" s="1"/>
  <c r="E201" i="8"/>
  <c r="I201" i="8"/>
  <c r="M201" i="8"/>
  <c r="Q201" i="8"/>
  <c r="D298" i="8"/>
  <c r="D296" i="8" s="1"/>
  <c r="P298" i="8"/>
  <c r="P296" i="8" s="1"/>
  <c r="T298" i="8"/>
  <c r="T296" i="8" s="1"/>
  <c r="J298" i="8"/>
  <c r="J296" i="8" s="1"/>
  <c r="D322" i="8"/>
  <c r="H322" i="8"/>
  <c r="L322" i="8"/>
  <c r="P322" i="8"/>
  <c r="T322" i="8"/>
  <c r="F322" i="8"/>
  <c r="N322" i="8"/>
  <c r="F201" i="8"/>
  <c r="J201" i="8"/>
  <c r="N201" i="8"/>
  <c r="R201" i="8"/>
  <c r="E325" i="8"/>
  <c r="I325" i="8"/>
  <c r="M325" i="8"/>
  <c r="Q325" i="8"/>
  <c r="F51" i="8"/>
  <c r="F56" i="8" s="1"/>
  <c r="F59" i="8" s="1"/>
  <c r="F62" i="8" s="1"/>
  <c r="F65" i="8" s="1"/>
  <c r="J51" i="8"/>
  <c r="J56" i="8" s="1"/>
  <c r="J59" i="8" s="1"/>
  <c r="J62" i="8" s="1"/>
  <c r="J65" i="8" s="1"/>
  <c r="N51" i="8"/>
  <c r="N56" i="8" s="1"/>
  <c r="N59" i="8" s="1"/>
  <c r="N62" i="8" s="1"/>
  <c r="N65" i="8" s="1"/>
  <c r="R51" i="8"/>
  <c r="R56" i="8" s="1"/>
  <c r="R59" i="8" s="1"/>
  <c r="R62" i="8" s="1"/>
  <c r="R65" i="8" s="1"/>
  <c r="D169" i="8"/>
  <c r="H169" i="8"/>
  <c r="L169" i="8"/>
  <c r="P169" i="8"/>
  <c r="T169" i="8"/>
  <c r="H192" i="8"/>
  <c r="L192" i="8"/>
  <c r="P192" i="8"/>
  <c r="T192" i="8"/>
  <c r="D45" i="4"/>
  <c r="C237" i="8"/>
  <c r="E51" i="8"/>
  <c r="E56" i="8" s="1"/>
  <c r="E59" i="8" s="1"/>
  <c r="E62" i="8" s="1"/>
  <c r="E65" i="8" s="1"/>
  <c r="I51" i="8"/>
  <c r="I56" i="8" s="1"/>
  <c r="I59" i="8" s="1"/>
  <c r="I62" i="8" s="1"/>
  <c r="I65" i="8" s="1"/>
  <c r="M51" i="8"/>
  <c r="M56" i="8" s="1"/>
  <c r="M59" i="8" s="1"/>
  <c r="M62" i="8" s="1"/>
  <c r="M65" i="8" s="1"/>
  <c r="Q51" i="8"/>
  <c r="Q56" i="8" s="1"/>
  <c r="Q59" i="8" s="1"/>
  <c r="Q62" i="8" s="1"/>
  <c r="Q65" i="8" s="1"/>
  <c r="G169" i="8"/>
  <c r="K169" i="8"/>
  <c r="O169" i="8"/>
  <c r="S169" i="8"/>
  <c r="C192" i="8"/>
  <c r="G192" i="8"/>
  <c r="K192" i="8"/>
  <c r="O192" i="8"/>
  <c r="S192" i="8"/>
  <c r="F84" i="9"/>
  <c r="N84" i="9"/>
  <c r="N89" i="9" s="1"/>
  <c r="N92" i="9" s="1"/>
  <c r="N95" i="9" s="1"/>
  <c r="N98" i="9" s="1"/>
  <c r="D180" i="9"/>
  <c r="D75" i="9"/>
  <c r="D84" i="9" s="1"/>
  <c r="D89" i="9" s="1"/>
  <c r="D92" i="9" s="1"/>
  <c r="D95" i="9" s="1"/>
  <c r="D96" i="9" s="1"/>
  <c r="D63" i="9" s="1"/>
  <c r="H180" i="9"/>
  <c r="H75" i="9"/>
  <c r="H84" i="9" s="1"/>
  <c r="L180" i="9"/>
  <c r="L75" i="9"/>
  <c r="L84" i="9" s="1"/>
  <c r="L89" i="9" s="1"/>
  <c r="L92" i="9" s="1"/>
  <c r="L95" i="9" s="1"/>
  <c r="L96" i="9" s="1"/>
  <c r="L63" i="9" s="1"/>
  <c r="L65" i="9" s="1"/>
  <c r="P180" i="9"/>
  <c r="P75" i="9"/>
  <c r="T180" i="9"/>
  <c r="T75" i="9"/>
  <c r="T84" i="9" s="1"/>
  <c r="T89" i="9" s="1"/>
  <c r="T92" i="9" s="1"/>
  <c r="T95" i="9" s="1"/>
  <c r="T98" i="9" s="1"/>
  <c r="X180" i="9"/>
  <c r="X75" i="9"/>
  <c r="X84" i="9" s="1"/>
  <c r="X89" i="9" s="1"/>
  <c r="X92" i="9" s="1"/>
  <c r="X95" i="9" s="1"/>
  <c r="X98" i="9" s="1"/>
  <c r="AB180" i="9"/>
  <c r="AB75" i="9"/>
  <c r="AB84" i="9" s="1"/>
  <c r="AB89" i="9" s="1"/>
  <c r="AB92" i="9" s="1"/>
  <c r="AB95" i="9" s="1"/>
  <c r="AB98" i="9" s="1"/>
  <c r="AF180" i="9"/>
  <c r="AF75" i="9"/>
  <c r="AF84" i="9" s="1"/>
  <c r="AF89" i="9" s="1"/>
  <c r="AF92" i="9" s="1"/>
  <c r="AF95" i="9" s="1"/>
  <c r="AF98" i="9" s="1"/>
  <c r="D18" i="9"/>
  <c r="D23" i="9" s="1"/>
  <c r="D26" i="9" s="1"/>
  <c r="D29" i="9" s="1"/>
  <c r="D32" i="9" s="1"/>
  <c r="D104" i="9" s="1"/>
  <c r="H18" i="9"/>
  <c r="H23" i="9" s="1"/>
  <c r="H26" i="9" s="1"/>
  <c r="H29" i="9" s="1"/>
  <c r="H32" i="9" s="1"/>
  <c r="H104" i="9" s="1"/>
  <c r="H114" i="9" s="1"/>
  <c r="L18" i="9"/>
  <c r="L23" i="9" s="1"/>
  <c r="L26" i="9" s="1"/>
  <c r="L29" i="9" s="1"/>
  <c r="L32" i="9" s="1"/>
  <c r="L104" i="9" s="1"/>
  <c r="P18" i="9"/>
  <c r="P23" i="9" s="1"/>
  <c r="P26" i="9" s="1"/>
  <c r="P29" i="9" s="1"/>
  <c r="P32" i="9" s="1"/>
  <c r="P237" i="9" s="1"/>
  <c r="P231" i="9" s="1"/>
  <c r="P250" i="9" s="1"/>
  <c r="T18" i="9"/>
  <c r="T23" i="9" s="1"/>
  <c r="T26" i="9" s="1"/>
  <c r="T29" i="9" s="1"/>
  <c r="T32" i="9" s="1"/>
  <c r="T104" i="9" s="1"/>
  <c r="X18" i="9"/>
  <c r="X23" i="9" s="1"/>
  <c r="X26" i="9" s="1"/>
  <c r="X29" i="9" s="1"/>
  <c r="X32" i="9" s="1"/>
  <c r="X104" i="9" s="1"/>
  <c r="X114" i="9" s="1"/>
  <c r="AB18" i="9"/>
  <c r="AB23" i="9" s="1"/>
  <c r="AB26" i="9" s="1"/>
  <c r="AB29" i="9" s="1"/>
  <c r="AB32" i="9" s="1"/>
  <c r="AB104" i="9" s="1"/>
  <c r="AF18" i="9"/>
  <c r="AF23" i="9" s="1"/>
  <c r="AF26" i="9" s="1"/>
  <c r="AF29" i="9" s="1"/>
  <c r="AF32" i="9" s="1"/>
  <c r="AF237" i="9" s="1"/>
  <c r="AF231" i="9" s="1"/>
  <c r="AF250" i="9" s="1"/>
  <c r="E18" i="9"/>
  <c r="E23" i="9" s="1"/>
  <c r="E26" i="9" s="1"/>
  <c r="E29" i="9" s="1"/>
  <c r="E32" i="9" s="1"/>
  <c r="E237" i="9" s="1"/>
  <c r="E231" i="9" s="1"/>
  <c r="E250" i="9" s="1"/>
  <c r="I18" i="9"/>
  <c r="I23" i="9" s="1"/>
  <c r="I26" i="9" s="1"/>
  <c r="I29" i="9" s="1"/>
  <c r="I32" i="9" s="1"/>
  <c r="I237" i="9" s="1"/>
  <c r="I231" i="9" s="1"/>
  <c r="I250" i="9" s="1"/>
  <c r="M18" i="9"/>
  <c r="M23" i="9" s="1"/>
  <c r="M26" i="9" s="1"/>
  <c r="M29" i="9" s="1"/>
  <c r="M32" i="9" s="1"/>
  <c r="M237" i="9" s="1"/>
  <c r="M231" i="9" s="1"/>
  <c r="Q18" i="9"/>
  <c r="Q23" i="9" s="1"/>
  <c r="Q26" i="9" s="1"/>
  <c r="Q29" i="9" s="1"/>
  <c r="Q32" i="9" s="1"/>
  <c r="Q104" i="9" s="1"/>
  <c r="Q114" i="9" s="1"/>
  <c r="U18" i="9"/>
  <c r="U23" i="9" s="1"/>
  <c r="U26" i="9" s="1"/>
  <c r="U29" i="9" s="1"/>
  <c r="U32" i="9" s="1"/>
  <c r="U237" i="9" s="1"/>
  <c r="U231" i="9" s="1"/>
  <c r="U250" i="9" s="1"/>
  <c r="Y18" i="9"/>
  <c r="Y23" i="9" s="1"/>
  <c r="Y26" i="9" s="1"/>
  <c r="Y29" i="9" s="1"/>
  <c r="Y32" i="9" s="1"/>
  <c r="Y237" i="9" s="1"/>
  <c r="Y231" i="9" s="1"/>
  <c r="Y250" i="9" s="1"/>
  <c r="AC18" i="9"/>
  <c r="AC23" i="9" s="1"/>
  <c r="AC26" i="9" s="1"/>
  <c r="AC29" i="9" s="1"/>
  <c r="AC32" i="9" s="1"/>
  <c r="AC237" i="9" s="1"/>
  <c r="AC231" i="9" s="1"/>
  <c r="C51" i="9"/>
  <c r="C56" i="9" s="1"/>
  <c r="C59" i="9" s="1"/>
  <c r="C62" i="9" s="1"/>
  <c r="G51" i="9"/>
  <c r="G56" i="9" s="1"/>
  <c r="G59" i="9" s="1"/>
  <c r="G62" i="9" s="1"/>
  <c r="K51" i="9"/>
  <c r="K56" i="9" s="1"/>
  <c r="K59" i="9" s="1"/>
  <c r="K62" i="9" s="1"/>
  <c r="O51" i="9"/>
  <c r="O56" i="9" s="1"/>
  <c r="O59" i="9" s="1"/>
  <c r="O62" i="9" s="1"/>
  <c r="O65" i="9" s="1"/>
  <c r="O279" i="9" s="1"/>
  <c r="O273" i="9" s="1"/>
  <c r="O290" i="9" s="1"/>
  <c r="S51" i="9"/>
  <c r="S56" i="9" s="1"/>
  <c r="S59" i="9" s="1"/>
  <c r="S62" i="9" s="1"/>
  <c r="S65" i="9" s="1"/>
  <c r="S279" i="9" s="1"/>
  <c r="S273" i="9" s="1"/>
  <c r="S290" i="9" s="1"/>
  <c r="W51" i="9"/>
  <c r="W56" i="9" s="1"/>
  <c r="W59" i="9" s="1"/>
  <c r="W62" i="9" s="1"/>
  <c r="W65" i="9" s="1"/>
  <c r="W279" i="9" s="1"/>
  <c r="W273" i="9" s="1"/>
  <c r="W290" i="9" s="1"/>
  <c r="AA51" i="9"/>
  <c r="AA56" i="9" s="1"/>
  <c r="AA59" i="9" s="1"/>
  <c r="AA62" i="9" s="1"/>
  <c r="AA65" i="9" s="1"/>
  <c r="AA141" i="9" s="1"/>
  <c r="AA151" i="9" s="1"/>
  <c r="AA170" i="9" s="1"/>
  <c r="AE51" i="9"/>
  <c r="AE56" i="9" s="1"/>
  <c r="AE59" i="9" s="1"/>
  <c r="AE62" i="9" s="1"/>
  <c r="AE65" i="9" s="1"/>
  <c r="AE279" i="9" s="1"/>
  <c r="AE273" i="9" s="1"/>
  <c r="AE290" i="9" s="1"/>
  <c r="I89" i="9"/>
  <c r="I92" i="9" s="1"/>
  <c r="I95" i="9" s="1"/>
  <c r="I96" i="9" s="1"/>
  <c r="I63" i="9" s="1"/>
  <c r="M84" i="9"/>
  <c r="C180" i="9"/>
  <c r="C179" i="9" s="1"/>
  <c r="C75" i="9"/>
  <c r="C84" i="9" s="1"/>
  <c r="G180" i="9"/>
  <c r="G179" i="9" s="1"/>
  <c r="G75" i="9"/>
  <c r="G84" i="9" s="1"/>
  <c r="G89" i="9" s="1"/>
  <c r="G92" i="9" s="1"/>
  <c r="G95" i="9" s="1"/>
  <c r="G96" i="9" s="1"/>
  <c r="G63" i="9" s="1"/>
  <c r="K180" i="9"/>
  <c r="K179" i="9" s="1"/>
  <c r="K75" i="9"/>
  <c r="K84" i="9" s="1"/>
  <c r="K89" i="9" s="1"/>
  <c r="K92" i="9" s="1"/>
  <c r="K95" i="9" s="1"/>
  <c r="K96" i="9" s="1"/>
  <c r="K63" i="9" s="1"/>
  <c r="K65" i="9" s="1"/>
  <c r="O180" i="9"/>
  <c r="O179" i="9" s="1"/>
  <c r="O75" i="9"/>
  <c r="O84" i="9" s="1"/>
  <c r="O89" i="9" s="1"/>
  <c r="O92" i="9" s="1"/>
  <c r="O95" i="9" s="1"/>
  <c r="O98" i="9" s="1"/>
  <c r="S180" i="9"/>
  <c r="S179" i="9" s="1"/>
  <c r="S75" i="9"/>
  <c r="S84" i="9" s="1"/>
  <c r="S89" i="9" s="1"/>
  <c r="S92" i="9" s="1"/>
  <c r="S95" i="9" s="1"/>
  <c r="S98" i="9" s="1"/>
  <c r="W180" i="9"/>
  <c r="W179" i="9" s="1"/>
  <c r="W75" i="9"/>
  <c r="W84" i="9" s="1"/>
  <c r="W89" i="9" s="1"/>
  <c r="W92" i="9" s="1"/>
  <c r="W95" i="9" s="1"/>
  <c r="W98" i="9" s="1"/>
  <c r="AA180" i="9"/>
  <c r="AA179" i="9" s="1"/>
  <c r="AA75" i="9"/>
  <c r="AA84" i="9" s="1"/>
  <c r="AA89" i="9" s="1"/>
  <c r="AA92" i="9" s="1"/>
  <c r="AA95" i="9" s="1"/>
  <c r="AA98" i="9" s="1"/>
  <c r="AE180" i="9"/>
  <c r="AE179" i="9" s="1"/>
  <c r="AE75" i="9"/>
  <c r="AE84" i="9" s="1"/>
  <c r="AE89" i="9" s="1"/>
  <c r="AE92" i="9" s="1"/>
  <c r="AE95" i="9" s="1"/>
  <c r="AE98" i="9" s="1"/>
  <c r="AE319" i="9" s="1"/>
  <c r="AE313" i="9" s="1"/>
  <c r="D51" i="9"/>
  <c r="D56" i="9" s="1"/>
  <c r="D59" i="9" s="1"/>
  <c r="D62" i="9" s="1"/>
  <c r="H51" i="9"/>
  <c r="H56" i="9" s="1"/>
  <c r="H59" i="9" s="1"/>
  <c r="H62" i="9" s="1"/>
  <c r="L51" i="9"/>
  <c r="L56" i="9" s="1"/>
  <c r="L59" i="9" s="1"/>
  <c r="L62" i="9" s="1"/>
  <c r="P51" i="9"/>
  <c r="P56" i="9" s="1"/>
  <c r="P59" i="9" s="1"/>
  <c r="P62" i="9" s="1"/>
  <c r="P65" i="9" s="1"/>
  <c r="P141" i="9" s="1"/>
  <c r="P151" i="9" s="1"/>
  <c r="T51" i="9"/>
  <c r="T56" i="9" s="1"/>
  <c r="T59" i="9" s="1"/>
  <c r="T62" i="9" s="1"/>
  <c r="T65" i="9" s="1"/>
  <c r="T141" i="9" s="1"/>
  <c r="T151" i="9" s="1"/>
  <c r="X51" i="9"/>
  <c r="X56" i="9" s="1"/>
  <c r="X59" i="9" s="1"/>
  <c r="X62" i="9" s="1"/>
  <c r="X65" i="9" s="1"/>
  <c r="X279" i="9" s="1"/>
  <c r="X273" i="9" s="1"/>
  <c r="X290" i="9" s="1"/>
  <c r="AB51" i="9"/>
  <c r="AB56" i="9" s="1"/>
  <c r="AB59" i="9" s="1"/>
  <c r="AB62" i="9" s="1"/>
  <c r="AB65" i="9" s="1"/>
  <c r="AB141" i="9" s="1"/>
  <c r="AB151" i="9" s="1"/>
  <c r="AF51" i="9"/>
  <c r="AF56" i="9" s="1"/>
  <c r="AF59" i="9" s="1"/>
  <c r="AF62" i="9" s="1"/>
  <c r="AF65" i="9" s="1"/>
  <c r="AF141" i="9" s="1"/>
  <c r="AF151" i="9" s="1"/>
  <c r="E132" i="9"/>
  <c r="I132" i="9"/>
  <c r="M132" i="9"/>
  <c r="Q132" i="9"/>
  <c r="U132" i="9"/>
  <c r="Y132" i="9"/>
  <c r="AC132" i="9"/>
  <c r="E169" i="9"/>
  <c r="I169" i="9"/>
  <c r="M169" i="9"/>
  <c r="Q169" i="9"/>
  <c r="U169" i="9"/>
  <c r="Y169" i="9"/>
  <c r="AC169" i="9"/>
  <c r="C192" i="9"/>
  <c r="G192" i="9"/>
  <c r="K192" i="9"/>
  <c r="O192" i="9"/>
  <c r="S192" i="9"/>
  <c r="W192" i="9"/>
  <c r="I320" i="9"/>
  <c r="M320" i="9"/>
  <c r="Q320" i="9"/>
  <c r="Y320" i="9"/>
  <c r="AC320" i="9"/>
  <c r="D132" i="9"/>
  <c r="H132" i="9"/>
  <c r="L132" i="9"/>
  <c r="P132" i="9"/>
  <c r="T132" i="9"/>
  <c r="X132" i="9"/>
  <c r="AB132" i="9"/>
  <c r="AF132" i="9"/>
  <c r="D169" i="9"/>
  <c r="H169" i="9"/>
  <c r="L169" i="9"/>
  <c r="P169" i="9"/>
  <c r="T169" i="9"/>
  <c r="X169" i="9"/>
  <c r="AB169" i="9"/>
  <c r="AF169" i="9"/>
  <c r="F192" i="9"/>
  <c r="J192" i="9"/>
  <c r="N192" i="9"/>
  <c r="R192" i="9"/>
  <c r="V192" i="9"/>
  <c r="Z192" i="9"/>
  <c r="C32" i="11"/>
  <c r="C106" i="11"/>
  <c r="C107" i="11" s="1"/>
  <c r="C109" i="11" s="1"/>
  <c r="AD192" i="9"/>
  <c r="C320" i="9"/>
  <c r="O320" i="9"/>
  <c r="S320" i="9"/>
  <c r="AE320" i="9"/>
  <c r="D179" i="9"/>
  <c r="F179" i="9"/>
  <c r="H179" i="9"/>
  <c r="J179" i="9"/>
  <c r="L179" i="9"/>
  <c r="N179" i="9"/>
  <c r="P179" i="9"/>
  <c r="R179" i="9"/>
  <c r="T179" i="9"/>
  <c r="V179" i="9"/>
  <c r="X179" i="9"/>
  <c r="Z179" i="9"/>
  <c r="AB179" i="9"/>
  <c r="AD179" i="9"/>
  <c r="AF179" i="9"/>
  <c r="S18" i="9"/>
  <c r="S23" i="9" s="1"/>
  <c r="S26" i="9" s="1"/>
  <c r="S29" i="9" s="1"/>
  <c r="S32" i="9" s="1"/>
  <c r="S104" i="9" s="1"/>
  <c r="S114" i="9" s="1"/>
  <c r="C185" i="8"/>
  <c r="C179" i="8" s="1"/>
  <c r="E185" i="8"/>
  <c r="E179" i="8" s="1"/>
  <c r="G185" i="8"/>
  <c r="G179" i="8" s="1"/>
  <c r="I185" i="8"/>
  <c r="I179" i="8" s="1"/>
  <c r="K185" i="8"/>
  <c r="K179" i="8" s="1"/>
  <c r="M185" i="8"/>
  <c r="M179" i="8" s="1"/>
  <c r="O185" i="8"/>
  <c r="O179" i="8" s="1"/>
  <c r="Q185" i="8"/>
  <c r="Q179" i="8" s="1"/>
  <c r="S185" i="8"/>
  <c r="S179" i="8" s="1"/>
  <c r="D185" i="8"/>
  <c r="F185" i="8"/>
  <c r="F179" i="8" s="1"/>
  <c r="H185" i="8"/>
  <c r="H179" i="8" s="1"/>
  <c r="J185" i="8"/>
  <c r="J179" i="8" s="1"/>
  <c r="L185" i="8"/>
  <c r="L179" i="8" s="1"/>
  <c r="N185" i="8"/>
  <c r="N179" i="8" s="1"/>
  <c r="P185" i="8"/>
  <c r="P179" i="8" s="1"/>
  <c r="R185" i="8"/>
  <c r="R179" i="8" s="1"/>
  <c r="T185" i="8"/>
  <c r="T179" i="8" s="1"/>
  <c r="D237" i="9"/>
  <c r="D231" i="9" s="1"/>
  <c r="D250" i="9" s="1"/>
  <c r="F237" i="9"/>
  <c r="F231" i="9" s="1"/>
  <c r="F250" i="9" s="1"/>
  <c r="F104" i="9"/>
  <c r="F114" i="9" s="1"/>
  <c r="F133" i="9" s="1"/>
  <c r="J237" i="9"/>
  <c r="J231" i="9" s="1"/>
  <c r="J104" i="9"/>
  <c r="J114" i="9" s="1"/>
  <c r="L237" i="9"/>
  <c r="L231" i="9" s="1"/>
  <c r="L250" i="9" s="1"/>
  <c r="N237" i="9"/>
  <c r="N231" i="9" s="1"/>
  <c r="N250" i="9" s="1"/>
  <c r="N104" i="9"/>
  <c r="N114" i="9" s="1"/>
  <c r="P104" i="9"/>
  <c r="R237" i="9"/>
  <c r="R231" i="9" s="1"/>
  <c r="R250" i="9" s="1"/>
  <c r="R104" i="9"/>
  <c r="R114" i="9" s="1"/>
  <c r="T237" i="9"/>
  <c r="T231" i="9" s="1"/>
  <c r="T250" i="9" s="1"/>
  <c r="V237" i="9"/>
  <c r="V231" i="9" s="1"/>
  <c r="V250" i="9" s="1"/>
  <c r="V104" i="9"/>
  <c r="V114" i="9" s="1"/>
  <c r="V133" i="9" s="1"/>
  <c r="Z237" i="9"/>
  <c r="Z231" i="9" s="1"/>
  <c r="Z250" i="9" s="1"/>
  <c r="AB237" i="9"/>
  <c r="AB231" i="9" s="1"/>
  <c r="AD237" i="9"/>
  <c r="AD231" i="9" s="1"/>
  <c r="AD104" i="9"/>
  <c r="AD114" i="9" s="1"/>
  <c r="AD133" i="9" s="1"/>
  <c r="AF104" i="9"/>
  <c r="P279" i="9"/>
  <c r="P273" i="9" s="1"/>
  <c r="P290" i="9" s="1"/>
  <c r="V279" i="9"/>
  <c r="V273" i="9" s="1"/>
  <c r="V290" i="9" s="1"/>
  <c r="V141" i="9"/>
  <c r="V151" i="9" s="1"/>
  <c r="V170" i="9" s="1"/>
  <c r="Z279" i="9"/>
  <c r="Z273" i="9" s="1"/>
  <c r="AB279" i="9"/>
  <c r="AB273" i="9" s="1"/>
  <c r="AF279" i="9"/>
  <c r="AF273" i="9" s="1"/>
  <c r="C237" i="9"/>
  <c r="C231" i="9" s="1"/>
  <c r="C250" i="9" s="1"/>
  <c r="C104" i="9"/>
  <c r="C114" i="9" s="1"/>
  <c r="E104" i="9"/>
  <c r="E114" i="9" s="1"/>
  <c r="E133" i="9" s="1"/>
  <c r="G237" i="9"/>
  <c r="G231" i="9" s="1"/>
  <c r="G250" i="9" s="1"/>
  <c r="G104" i="9"/>
  <c r="G114" i="9" s="1"/>
  <c r="M104" i="9"/>
  <c r="M114" i="9" s="1"/>
  <c r="O237" i="9"/>
  <c r="O231" i="9" s="1"/>
  <c r="O250" i="9" s="1"/>
  <c r="O104" i="9"/>
  <c r="O114" i="9" s="1"/>
  <c r="O133" i="9" s="1"/>
  <c r="Q237" i="9"/>
  <c r="Q231" i="9" s="1"/>
  <c r="Q250" i="9" s="1"/>
  <c r="S237" i="9"/>
  <c r="S231" i="9" s="1"/>
  <c r="S250" i="9" s="1"/>
  <c r="U104" i="9"/>
  <c r="U114" i="9" s="1"/>
  <c r="U133" i="9" s="1"/>
  <c r="W104" i="9"/>
  <c r="W114" i="9" s="1"/>
  <c r="AA237" i="9"/>
  <c r="AA231" i="9" s="1"/>
  <c r="AA104" i="9"/>
  <c r="AA114" i="9" s="1"/>
  <c r="AA133" i="9" s="1"/>
  <c r="AC104" i="9"/>
  <c r="AC114" i="9" s="1"/>
  <c r="O141" i="9"/>
  <c r="O151" i="9" s="1"/>
  <c r="O170" i="9" s="1"/>
  <c r="S141" i="9"/>
  <c r="S151" i="9" s="1"/>
  <c r="S170" i="9" s="1"/>
  <c r="U279" i="9"/>
  <c r="U273" i="9" s="1"/>
  <c r="U141" i="9"/>
  <c r="W141" i="9"/>
  <c r="W151" i="9" s="1"/>
  <c r="Y279" i="9"/>
  <c r="Y273" i="9" s="1"/>
  <c r="Y290" i="9" s="1"/>
  <c r="AC279" i="9"/>
  <c r="AC273" i="9" s="1"/>
  <c r="AC290" i="9" s="1"/>
  <c r="AC141" i="9"/>
  <c r="AE141" i="9"/>
  <c r="AE151" i="9" s="1"/>
  <c r="AE170" i="9" s="1"/>
  <c r="C344" i="9"/>
  <c r="E344" i="9"/>
  <c r="E346" i="9" s="1"/>
  <c r="G344" i="9"/>
  <c r="G346" i="9" s="1"/>
  <c r="I344" i="9"/>
  <c r="I346" i="9" s="1"/>
  <c r="K344" i="9"/>
  <c r="K346" i="9" s="1"/>
  <c r="M344" i="9"/>
  <c r="M346" i="9" s="1"/>
  <c r="O344" i="9"/>
  <c r="O346" i="9" s="1"/>
  <c r="Q344" i="9"/>
  <c r="Q346" i="9" s="1"/>
  <c r="S344" i="9"/>
  <c r="S346" i="9" s="1"/>
  <c r="U344" i="9"/>
  <c r="U346" i="9" s="1"/>
  <c r="W344" i="9"/>
  <c r="W346" i="9" s="1"/>
  <c r="Y344" i="9"/>
  <c r="Y346" i="9" s="1"/>
  <c r="AA344" i="9"/>
  <c r="AA346" i="9" s="1"/>
  <c r="AC344" i="9"/>
  <c r="AC346" i="9" s="1"/>
  <c r="AE344" i="9"/>
  <c r="AE346" i="9" s="1"/>
  <c r="D344" i="9"/>
  <c r="D346" i="9" s="1"/>
  <c r="F344" i="9"/>
  <c r="F346" i="9" s="1"/>
  <c r="H344" i="9"/>
  <c r="H346" i="9" s="1"/>
  <c r="J344" i="9"/>
  <c r="J346" i="9" s="1"/>
  <c r="L344" i="9"/>
  <c r="L346" i="9" s="1"/>
  <c r="N344" i="9"/>
  <c r="N346" i="9" s="1"/>
  <c r="P344" i="9"/>
  <c r="P346" i="9" s="1"/>
  <c r="R344" i="9"/>
  <c r="R346" i="9" s="1"/>
  <c r="T344" i="9"/>
  <c r="T346" i="9" s="1"/>
  <c r="V344" i="9"/>
  <c r="V346" i="9" s="1"/>
  <c r="X344" i="9"/>
  <c r="X346" i="9" s="1"/>
  <c r="Z344" i="9"/>
  <c r="Z346" i="9" s="1"/>
  <c r="AB344" i="9"/>
  <c r="AB346" i="9" s="1"/>
  <c r="AD344" i="9"/>
  <c r="AD346" i="9" s="1"/>
  <c r="AF344" i="9"/>
  <c r="AF346" i="9" s="1"/>
  <c r="D141" i="8"/>
  <c r="H141" i="8"/>
  <c r="L141" i="8"/>
  <c r="P141" i="8"/>
  <c r="T141" i="8"/>
  <c r="F45" i="4"/>
  <c r="H45" i="4"/>
  <c r="J45" i="4"/>
  <c r="L45" i="4"/>
  <c r="N45" i="4"/>
  <c r="P45" i="4"/>
  <c r="R45" i="4"/>
  <c r="E45" i="4"/>
  <c r="G45" i="4"/>
  <c r="I45" i="4"/>
  <c r="K45" i="4"/>
  <c r="M45" i="4"/>
  <c r="O45" i="4"/>
  <c r="Q45" i="4"/>
  <c r="S45" i="4"/>
  <c r="C53" i="4"/>
  <c r="E13" i="4" l="1"/>
  <c r="E14" i="4" s="1"/>
  <c r="D14" i="4"/>
  <c r="X44" i="4"/>
  <c r="W45" i="4"/>
  <c r="I104" i="9"/>
  <c r="I114" i="9" s="1"/>
  <c r="I133" i="9" s="1"/>
  <c r="AD141" i="9"/>
  <c r="AD151" i="9" s="1"/>
  <c r="AD170" i="9" s="1"/>
  <c r="N141" i="9"/>
  <c r="N151" i="9" s="1"/>
  <c r="N170" i="9" s="1"/>
  <c r="AD250" i="9"/>
  <c r="P114" i="9"/>
  <c r="D114" i="9"/>
  <c r="Z206" i="9"/>
  <c r="J250" i="9"/>
  <c r="H89" i="9"/>
  <c r="H92" i="9" s="1"/>
  <c r="H95" i="9" s="1"/>
  <c r="H96" i="9" s="1"/>
  <c r="H63" i="9" s="1"/>
  <c r="Z89" i="9"/>
  <c r="Z92" i="9" s="1"/>
  <c r="Z95" i="9" s="1"/>
  <c r="Z98" i="9" s="1"/>
  <c r="W250" i="9"/>
  <c r="Q290" i="9"/>
  <c r="W133" i="9"/>
  <c r="G133" i="9"/>
  <c r="N133" i="9"/>
  <c r="AB290" i="9"/>
  <c r="AF114" i="9"/>
  <c r="AB170" i="9"/>
  <c r="R290" i="9"/>
  <c r="J206" i="9"/>
  <c r="AD89" i="9"/>
  <c r="AD92" i="9" s="1"/>
  <c r="AD95" i="9" s="1"/>
  <c r="AD98" i="9" s="1"/>
  <c r="AD178" i="9" s="1"/>
  <c r="AD188" i="9" s="1"/>
  <c r="AD207" i="9" s="1"/>
  <c r="Q84" i="9"/>
  <c r="Q89" i="9" s="1"/>
  <c r="Q92" i="9" s="1"/>
  <c r="Q95" i="9" s="1"/>
  <c r="Q98" i="9" s="1"/>
  <c r="Q319" i="9" s="1"/>
  <c r="Q313" i="9" s="1"/>
  <c r="Q330" i="9" s="1"/>
  <c r="Y319" i="9"/>
  <c r="Y313" i="9" s="1"/>
  <c r="Y330" i="9" s="1"/>
  <c r="Y178" i="9"/>
  <c r="Y188" i="9" s="1"/>
  <c r="Y207" i="9" s="1"/>
  <c r="AD319" i="9"/>
  <c r="AD313" i="9" s="1"/>
  <c r="AD330" i="9" s="1"/>
  <c r="Q178" i="9"/>
  <c r="Q188" i="9" s="1"/>
  <c r="Q207" i="9" s="1"/>
  <c r="Q141" i="9"/>
  <c r="Q151" i="9" s="1"/>
  <c r="Q170" i="9" s="1"/>
  <c r="AF290" i="9"/>
  <c r="Z290" i="9"/>
  <c r="X237" i="9"/>
  <c r="X231" i="9" s="1"/>
  <c r="X250" i="9" s="1"/>
  <c r="R133" i="9"/>
  <c r="H237" i="9"/>
  <c r="H231" i="9" s="1"/>
  <c r="H250" i="9" s="1"/>
  <c r="T170" i="9"/>
  <c r="U178" i="9"/>
  <c r="U151" i="9"/>
  <c r="U170" i="9" s="1"/>
  <c r="AA250" i="9"/>
  <c r="X141" i="9"/>
  <c r="X151" i="9" s="1"/>
  <c r="R141" i="9"/>
  <c r="R151" i="9" s="1"/>
  <c r="R170" i="9" s="1"/>
  <c r="AB250" i="9"/>
  <c r="AC89" i="9"/>
  <c r="AC92" i="9" s="1"/>
  <c r="AC95" i="9" s="1"/>
  <c r="AC98" i="9" s="1"/>
  <c r="M89" i="9"/>
  <c r="M92" i="9" s="1"/>
  <c r="M95" i="9" s="1"/>
  <c r="M96" i="9" s="1"/>
  <c r="M63" i="9" s="1"/>
  <c r="M65" i="9" s="1"/>
  <c r="Q133" i="9"/>
  <c r="P84" i="9"/>
  <c r="P89" i="9" s="1"/>
  <c r="P92" i="9" s="1"/>
  <c r="P95" i="9" s="1"/>
  <c r="P98" i="9" s="1"/>
  <c r="H65" i="9"/>
  <c r="H279" i="9" s="1"/>
  <c r="H273" i="9" s="1"/>
  <c r="H290" i="9" s="1"/>
  <c r="J65" i="9"/>
  <c r="N206" i="9"/>
  <c r="Y151" i="9"/>
  <c r="Y170" i="9" s="1"/>
  <c r="S141" i="8"/>
  <c r="S151" i="8" s="1"/>
  <c r="H151" i="8"/>
  <c r="H170" i="8" s="1"/>
  <c r="AA279" i="9"/>
  <c r="AA273" i="9" s="1"/>
  <c r="AA290" i="9" s="1"/>
  <c r="AE237" i="9"/>
  <c r="AE231" i="9" s="1"/>
  <c r="AE250" i="9" s="1"/>
  <c r="Y104" i="9"/>
  <c r="Y114" i="9" s="1"/>
  <c r="Y133" i="9" s="1"/>
  <c r="K104" i="9"/>
  <c r="K114" i="9" s="1"/>
  <c r="K133" i="9" s="1"/>
  <c r="S133" i="9"/>
  <c r="AC250" i="9"/>
  <c r="M250" i="9"/>
  <c r="R141" i="8"/>
  <c r="R151" i="8" s="1"/>
  <c r="Q320" i="8"/>
  <c r="F13" i="4"/>
  <c r="O319" i="9"/>
  <c r="O313" i="9" s="1"/>
  <c r="O330" i="9" s="1"/>
  <c r="O178" i="9"/>
  <c r="O188" i="9" s="1"/>
  <c r="O207" i="9" s="1"/>
  <c r="R319" i="9"/>
  <c r="R313" i="9" s="1"/>
  <c r="R330" i="9" s="1"/>
  <c r="R178" i="9"/>
  <c r="R188" i="9" s="1"/>
  <c r="R207" i="9" s="1"/>
  <c r="I65" i="9"/>
  <c r="I141" i="9" s="1"/>
  <c r="I151" i="9" s="1"/>
  <c r="I170" i="9" s="1"/>
  <c r="S319" i="9"/>
  <c r="S313" i="9" s="1"/>
  <c r="S330" i="9" s="1"/>
  <c r="S178" i="9"/>
  <c r="S188" i="9" s="1"/>
  <c r="S207" i="9" s="1"/>
  <c r="T178" i="9"/>
  <c r="T188" i="9" s="1"/>
  <c r="T207" i="9" s="1"/>
  <c r="T319" i="9"/>
  <c r="T313" i="9" s="1"/>
  <c r="T330" i="9" s="1"/>
  <c r="N319" i="9"/>
  <c r="N313" i="9" s="1"/>
  <c r="N330" i="9" s="1"/>
  <c r="N178" i="9"/>
  <c r="N188" i="9" s="1"/>
  <c r="Z319" i="9"/>
  <c r="Z313" i="9" s="1"/>
  <c r="Z330" i="9" s="1"/>
  <c r="Z178" i="9"/>
  <c r="Z188" i="9" s="1"/>
  <c r="Z207" i="9" s="1"/>
  <c r="AE330" i="9"/>
  <c r="D65" i="9"/>
  <c r="L206" i="9"/>
  <c r="C386" i="9"/>
  <c r="AE178" i="9"/>
  <c r="AE188" i="9" s="1"/>
  <c r="AE207" i="9" s="1"/>
  <c r="U188" i="9"/>
  <c r="U207" i="9" s="1"/>
  <c r="W170" i="9"/>
  <c r="M133" i="9"/>
  <c r="C133" i="9"/>
  <c r="C135" i="9" s="1"/>
  <c r="D134" i="9" s="1"/>
  <c r="T279" i="9"/>
  <c r="T273" i="9" s="1"/>
  <c r="T290" i="9" s="1"/>
  <c r="Z133" i="9"/>
  <c r="G65" i="9"/>
  <c r="T114" i="9"/>
  <c r="T133" i="9" s="1"/>
  <c r="D133" i="9"/>
  <c r="F89" i="9"/>
  <c r="F92" i="9" s="1"/>
  <c r="F95" i="9" s="1"/>
  <c r="F96" i="9" s="1"/>
  <c r="F63" i="9" s="1"/>
  <c r="F65" i="9" s="1"/>
  <c r="F279" i="9" s="1"/>
  <c r="F273" i="9" s="1"/>
  <c r="F290" i="9" s="1"/>
  <c r="H320" i="8"/>
  <c r="C95" i="8"/>
  <c r="C178" i="8" s="1"/>
  <c r="C188" i="8" s="1"/>
  <c r="K320" i="8"/>
  <c r="Q206" i="8"/>
  <c r="H206" i="9"/>
  <c r="R170" i="8"/>
  <c r="AC151" i="9"/>
  <c r="AC170" i="9" s="1"/>
  <c r="U290" i="9"/>
  <c r="AC133" i="9"/>
  <c r="J133" i="9"/>
  <c r="C89" i="9"/>
  <c r="C92" i="9" s="1"/>
  <c r="C95" i="9" s="1"/>
  <c r="C96" i="9" s="1"/>
  <c r="C63" i="9" s="1"/>
  <c r="C65" i="9" s="1"/>
  <c r="C279" i="9" s="1"/>
  <c r="C273" i="9" s="1"/>
  <c r="C290" i="9" s="1"/>
  <c r="AB114" i="9"/>
  <c r="AB133" i="9" s="1"/>
  <c r="L114" i="9"/>
  <c r="L133" i="9" s="1"/>
  <c r="V89" i="9"/>
  <c r="V92" i="9" s="1"/>
  <c r="V95" i="9" s="1"/>
  <c r="V98" i="9" s="1"/>
  <c r="M320" i="8"/>
  <c r="AB206" i="9"/>
  <c r="X206" i="9"/>
  <c r="C385" i="9"/>
  <c r="C380" i="9"/>
  <c r="C384" i="9" s="1"/>
  <c r="Q319" i="8"/>
  <c r="Q313" i="8" s="1"/>
  <c r="L320" i="8"/>
  <c r="G206" i="8"/>
  <c r="R320" i="8"/>
  <c r="K141" i="8"/>
  <c r="K151" i="8" s="1"/>
  <c r="K170" i="8" s="1"/>
  <c r="I178" i="8"/>
  <c r="I188" i="8" s="1"/>
  <c r="H178" i="8"/>
  <c r="H188" i="8" s="1"/>
  <c r="T320" i="8"/>
  <c r="D320" i="8"/>
  <c r="H206" i="8"/>
  <c r="L206" i="8"/>
  <c r="G141" i="8"/>
  <c r="J206" i="8"/>
  <c r="Q141" i="8"/>
  <c r="Q151" i="8" s="1"/>
  <c r="Q170" i="8" s="1"/>
  <c r="P319" i="8"/>
  <c r="P313" i="8" s="1"/>
  <c r="F320" i="8"/>
  <c r="S178" i="8"/>
  <c r="S188" i="8" s="1"/>
  <c r="S207" i="8" s="1"/>
  <c r="L319" i="8"/>
  <c r="L313" i="8" s="1"/>
  <c r="O178" i="8"/>
  <c r="O188" i="8" s="1"/>
  <c r="O320" i="8"/>
  <c r="J320" i="8"/>
  <c r="P151" i="8"/>
  <c r="P170" i="8" s="1"/>
  <c r="J141" i="8"/>
  <c r="J151" i="8" s="1"/>
  <c r="J170" i="8" s="1"/>
  <c r="I320" i="8"/>
  <c r="N320" i="8"/>
  <c r="I206" i="8"/>
  <c r="G319" i="8"/>
  <c r="G313" i="8" s="1"/>
  <c r="O206" i="8"/>
  <c r="I141" i="8"/>
  <c r="I151" i="8" s="1"/>
  <c r="I170" i="8" s="1"/>
  <c r="R206" i="8"/>
  <c r="P320" i="8"/>
  <c r="E206" i="8"/>
  <c r="S206" i="8"/>
  <c r="M141" i="8"/>
  <c r="M151" i="8" s="1"/>
  <c r="M170" i="8" s="1"/>
  <c r="G151" i="8"/>
  <c r="G170" i="8" s="1"/>
  <c r="L151" i="8"/>
  <c r="L170" i="8" s="1"/>
  <c r="M319" i="8"/>
  <c r="M313" i="8" s="1"/>
  <c r="D319" i="8"/>
  <c r="D313" i="8" s="1"/>
  <c r="M206" i="8"/>
  <c r="K206" i="8"/>
  <c r="S170" i="8"/>
  <c r="O151" i="8"/>
  <c r="O170" i="8" s="1"/>
  <c r="E141" i="8"/>
  <c r="E151" i="8" s="1"/>
  <c r="E170" i="8" s="1"/>
  <c r="C227" i="8"/>
  <c r="C225" i="8" s="1"/>
  <c r="F141" i="8"/>
  <c r="F151" i="8" s="1"/>
  <c r="F170" i="8" s="1"/>
  <c r="E319" i="8"/>
  <c r="E313" i="8" s="1"/>
  <c r="F319" i="8"/>
  <c r="F313" i="8" s="1"/>
  <c r="C206" i="8"/>
  <c r="C172" i="8"/>
  <c r="C269" i="8" s="1"/>
  <c r="C267" i="8" s="1"/>
  <c r="C264" i="8" s="1"/>
  <c r="C271" i="8" s="1"/>
  <c r="G320" i="8"/>
  <c r="P206" i="8"/>
  <c r="T151" i="8"/>
  <c r="T170" i="8" s="1"/>
  <c r="R319" i="8"/>
  <c r="R313" i="8" s="1"/>
  <c r="E320" i="8"/>
  <c r="S320" i="8"/>
  <c r="D151" i="8"/>
  <c r="D170" i="8" s="1"/>
  <c r="N206" i="8"/>
  <c r="S319" i="8"/>
  <c r="S313" i="8" s="1"/>
  <c r="J178" i="8"/>
  <c r="J188" i="8" s="1"/>
  <c r="F206" i="8"/>
  <c r="N141" i="8"/>
  <c r="N151" i="8" s="1"/>
  <c r="N170" i="8" s="1"/>
  <c r="AF319" i="9"/>
  <c r="AF313" i="9" s="1"/>
  <c r="AF330" i="9" s="1"/>
  <c r="AF178" i="9"/>
  <c r="AF188" i="9" s="1"/>
  <c r="AF207" i="9" s="1"/>
  <c r="Q178" i="8"/>
  <c r="Q188" i="8" s="1"/>
  <c r="AA319" i="9"/>
  <c r="AA313" i="9" s="1"/>
  <c r="AA330" i="9" s="1"/>
  <c r="AA178" i="9"/>
  <c r="AA188" i="9" s="1"/>
  <c r="AA207" i="9" s="1"/>
  <c r="I319" i="8"/>
  <c r="I313" i="8" s="1"/>
  <c r="P319" i="9"/>
  <c r="P313" i="9" s="1"/>
  <c r="P330" i="9" s="1"/>
  <c r="P178" i="9"/>
  <c r="P188" i="9" s="1"/>
  <c r="P207" i="9" s="1"/>
  <c r="X319" i="9"/>
  <c r="X313" i="9" s="1"/>
  <c r="X330" i="9" s="1"/>
  <c r="X178" i="9"/>
  <c r="X188" i="9" s="1"/>
  <c r="X207" i="9" s="1"/>
  <c r="AB319" i="9"/>
  <c r="AB313" i="9" s="1"/>
  <c r="AB330" i="9" s="1"/>
  <c r="AB178" i="9"/>
  <c r="AB188" i="9" s="1"/>
  <c r="AB207" i="9" s="1"/>
  <c r="D50" i="11"/>
  <c r="D48" i="11" s="1"/>
  <c r="D45" i="11" s="1"/>
  <c r="D52" i="11" s="1"/>
  <c r="D74" i="11" s="1"/>
  <c r="C50" i="11"/>
  <c r="C48" i="11" s="1"/>
  <c r="C45" i="11" s="1"/>
  <c r="C52" i="11" s="1"/>
  <c r="C74" i="11" s="1"/>
  <c r="W319" i="9"/>
  <c r="W313" i="9" s="1"/>
  <c r="W330" i="9" s="1"/>
  <c r="W178" i="9"/>
  <c r="W188" i="9" s="1"/>
  <c r="W207" i="9" s="1"/>
  <c r="U330" i="9"/>
  <c r="AF170" i="9"/>
  <c r="X170" i="9"/>
  <c r="P170" i="9"/>
  <c r="AF133" i="9"/>
  <c r="X133" i="9"/>
  <c r="P133" i="9"/>
  <c r="H133" i="9"/>
  <c r="E98" i="9"/>
  <c r="E319" i="9" s="1"/>
  <c r="E313" i="9" s="1"/>
  <c r="E330" i="9" s="1"/>
  <c r="M98" i="9"/>
  <c r="M319" i="9" s="1"/>
  <c r="M313" i="9" s="1"/>
  <c r="M330" i="9" s="1"/>
  <c r="K98" i="9"/>
  <c r="I98" i="9"/>
  <c r="I319" i="9" s="1"/>
  <c r="I313" i="9" s="1"/>
  <c r="I330" i="9" s="1"/>
  <c r="G98" i="9"/>
  <c r="G319" i="9" s="1"/>
  <c r="G313" i="9" s="1"/>
  <c r="G330" i="9" s="1"/>
  <c r="L279" i="9"/>
  <c r="L273" i="9" s="1"/>
  <c r="L290" i="9" s="1"/>
  <c r="L141" i="9"/>
  <c r="L151" i="9" s="1"/>
  <c r="L170" i="9" s="1"/>
  <c r="D279" i="9"/>
  <c r="D273" i="9" s="1"/>
  <c r="D290" i="9" s="1"/>
  <c r="D141" i="9"/>
  <c r="D151" i="9" s="1"/>
  <c r="D170" i="9" s="1"/>
  <c r="M279" i="9"/>
  <c r="M273" i="9" s="1"/>
  <c r="M290" i="9" s="1"/>
  <c r="M141" i="9"/>
  <c r="M151" i="9" s="1"/>
  <c r="M170" i="9" s="1"/>
  <c r="I279" i="9"/>
  <c r="I273" i="9" s="1"/>
  <c r="I290" i="9" s="1"/>
  <c r="E279" i="9"/>
  <c r="E273" i="9" s="1"/>
  <c r="E290" i="9" s="1"/>
  <c r="E141" i="9"/>
  <c r="E151" i="9" s="1"/>
  <c r="E170" i="9" s="1"/>
  <c r="C227" i="9"/>
  <c r="C225" i="9" s="1"/>
  <c r="C222" i="9" s="1"/>
  <c r="C229" i="9" s="1"/>
  <c r="C251" i="9" s="1"/>
  <c r="L98" i="9"/>
  <c r="J98" i="9"/>
  <c r="H98" i="9"/>
  <c r="D98" i="9"/>
  <c r="C349" i="9"/>
  <c r="C346" i="9"/>
  <c r="C348" i="9" s="1"/>
  <c r="K279" i="9"/>
  <c r="K273" i="9" s="1"/>
  <c r="K290" i="9" s="1"/>
  <c r="K141" i="9"/>
  <c r="K151" i="9" s="1"/>
  <c r="K170" i="9" s="1"/>
  <c r="G279" i="9"/>
  <c r="G273" i="9" s="1"/>
  <c r="G290" i="9" s="1"/>
  <c r="G141" i="9"/>
  <c r="G151" i="9" s="1"/>
  <c r="G170" i="9" s="1"/>
  <c r="C141" i="9"/>
  <c r="C151" i="9" s="1"/>
  <c r="C170" i="9" s="1"/>
  <c r="C172" i="9" s="1"/>
  <c r="M178" i="9"/>
  <c r="M188" i="9" s="1"/>
  <c r="M207" i="9" s="1"/>
  <c r="K319" i="9"/>
  <c r="K313" i="9" s="1"/>
  <c r="K330" i="9" s="1"/>
  <c r="K178" i="9"/>
  <c r="K188" i="9" s="1"/>
  <c r="K207" i="9" s="1"/>
  <c r="J279" i="9"/>
  <c r="J273" i="9" s="1"/>
  <c r="J290" i="9" s="1"/>
  <c r="J141" i="9"/>
  <c r="J151" i="9" s="1"/>
  <c r="J170" i="9" s="1"/>
  <c r="F141" i="9"/>
  <c r="F151" i="9" s="1"/>
  <c r="F170" i="9" s="1"/>
  <c r="D52" i="4"/>
  <c r="D53" i="4" s="1"/>
  <c r="Y44" i="4" l="1"/>
  <c r="X45" i="4"/>
  <c r="G13" i="4"/>
  <c r="F14" i="4"/>
  <c r="R330" i="8"/>
  <c r="Q330" i="8"/>
  <c r="I330" i="8"/>
  <c r="F330" i="8"/>
  <c r="C222" i="8"/>
  <c r="C229" i="8" s="1"/>
  <c r="C251" i="8" s="1"/>
  <c r="G178" i="9"/>
  <c r="G188" i="9" s="1"/>
  <c r="G207" i="9" s="1"/>
  <c r="N207" i="9"/>
  <c r="H141" i="9"/>
  <c r="H151" i="9" s="1"/>
  <c r="H170" i="9" s="1"/>
  <c r="E50" i="11"/>
  <c r="E48" i="11" s="1"/>
  <c r="E45" i="11" s="1"/>
  <c r="E52" i="11" s="1"/>
  <c r="E74" i="11" s="1"/>
  <c r="D135" i="9"/>
  <c r="AC178" i="9"/>
  <c r="AC188" i="9" s="1"/>
  <c r="AC207" i="9" s="1"/>
  <c r="AC319" i="9"/>
  <c r="AC313" i="9" s="1"/>
  <c r="AC330" i="9" s="1"/>
  <c r="L330" i="8"/>
  <c r="P330" i="8"/>
  <c r="M330" i="8"/>
  <c r="O207" i="8"/>
  <c r="H207" i="8"/>
  <c r="I207" i="8"/>
  <c r="E171" i="8"/>
  <c r="E172" i="8" s="1"/>
  <c r="F98" i="9"/>
  <c r="F178" i="9" s="1"/>
  <c r="F188" i="9" s="1"/>
  <c r="F207" i="9" s="1"/>
  <c r="C98" i="9"/>
  <c r="J207" i="8"/>
  <c r="V319" i="9"/>
  <c r="V313" i="9" s="1"/>
  <c r="V330" i="9" s="1"/>
  <c r="V178" i="9"/>
  <c r="V188" i="9" s="1"/>
  <c r="V207" i="9" s="1"/>
  <c r="Q207" i="8"/>
  <c r="G330" i="8"/>
  <c r="O319" i="8"/>
  <c r="O313" i="8" s="1"/>
  <c r="O330" i="8" s="1"/>
  <c r="P178" i="8"/>
  <c r="P188" i="8" s="1"/>
  <c r="P207" i="8" s="1"/>
  <c r="D330" i="8"/>
  <c r="H319" i="8"/>
  <c r="H313" i="8" s="1"/>
  <c r="H330" i="8" s="1"/>
  <c r="L178" i="8"/>
  <c r="L188" i="8" s="1"/>
  <c r="L207" i="8" s="1"/>
  <c r="G178" i="8"/>
  <c r="G188" i="8" s="1"/>
  <c r="G207" i="8" s="1"/>
  <c r="T319" i="8"/>
  <c r="T313" i="8" s="1"/>
  <c r="T330" i="8" s="1"/>
  <c r="T178" i="8"/>
  <c r="T188" i="8" s="1"/>
  <c r="T207" i="8" s="1"/>
  <c r="K319" i="8"/>
  <c r="K313" i="8" s="1"/>
  <c r="K330" i="8" s="1"/>
  <c r="K178" i="8"/>
  <c r="K188" i="8" s="1"/>
  <c r="K207" i="8" s="1"/>
  <c r="E330" i="8"/>
  <c r="C207" i="8"/>
  <c r="C209" i="8" s="1"/>
  <c r="E178" i="8"/>
  <c r="E188" i="8" s="1"/>
  <c r="E207" i="8" s="1"/>
  <c r="M178" i="8"/>
  <c r="M188" i="8" s="1"/>
  <c r="M207" i="8" s="1"/>
  <c r="R178" i="8"/>
  <c r="R188" i="8" s="1"/>
  <c r="R207" i="8" s="1"/>
  <c r="J319" i="8"/>
  <c r="J313" i="8" s="1"/>
  <c r="J330" i="8" s="1"/>
  <c r="F178" i="8"/>
  <c r="F188" i="8" s="1"/>
  <c r="F207" i="8" s="1"/>
  <c r="N319" i="8"/>
  <c r="N313" i="8" s="1"/>
  <c r="N330" i="8" s="1"/>
  <c r="N178" i="8"/>
  <c r="N188" i="8" s="1"/>
  <c r="N207" i="8" s="1"/>
  <c r="S330" i="8"/>
  <c r="E178" i="9"/>
  <c r="E188" i="9" s="1"/>
  <c r="E207" i="9" s="1"/>
  <c r="I178" i="9"/>
  <c r="I188" i="9" s="1"/>
  <c r="I207" i="9" s="1"/>
  <c r="J319" i="9"/>
  <c r="J313" i="9" s="1"/>
  <c r="J330" i="9" s="1"/>
  <c r="J178" i="9"/>
  <c r="J188" i="9" s="1"/>
  <c r="J207" i="9" s="1"/>
  <c r="D227" i="9"/>
  <c r="D225" i="9" s="1"/>
  <c r="D222" i="9" s="1"/>
  <c r="D229" i="9" s="1"/>
  <c r="D251" i="9" s="1"/>
  <c r="E134" i="9"/>
  <c r="E135" i="9" s="1"/>
  <c r="C269" i="9"/>
  <c r="C267" i="9" s="1"/>
  <c r="C264" i="9" s="1"/>
  <c r="C271" i="9" s="1"/>
  <c r="C291" i="9" s="1"/>
  <c r="D171" i="9"/>
  <c r="D172" i="9" s="1"/>
  <c r="D319" i="9"/>
  <c r="D313" i="9" s="1"/>
  <c r="D330" i="9" s="1"/>
  <c r="D178" i="9"/>
  <c r="D188" i="9" s="1"/>
  <c r="D207" i="9" s="1"/>
  <c r="H319" i="9"/>
  <c r="H313" i="9" s="1"/>
  <c r="H330" i="9" s="1"/>
  <c r="H178" i="9"/>
  <c r="H188" i="9" s="1"/>
  <c r="H207" i="9" s="1"/>
  <c r="L319" i="9"/>
  <c r="L313" i="9" s="1"/>
  <c r="L330" i="9" s="1"/>
  <c r="L178" i="9"/>
  <c r="L188" i="9" s="1"/>
  <c r="L207" i="9" s="1"/>
  <c r="E52" i="4"/>
  <c r="E53" i="4" s="1"/>
  <c r="H13" i="4" l="1"/>
  <c r="G14" i="4"/>
  <c r="Z44" i="4"/>
  <c r="Y45" i="4"/>
  <c r="F319" i="9"/>
  <c r="F313" i="9" s="1"/>
  <c r="F330" i="9" s="1"/>
  <c r="E208" i="8"/>
  <c r="E209" i="8" s="1"/>
  <c r="C319" i="9"/>
  <c r="C313" i="9" s="1"/>
  <c r="C330" i="9" s="1"/>
  <c r="C178" i="9"/>
  <c r="C188" i="9" s="1"/>
  <c r="C207" i="9" s="1"/>
  <c r="C209" i="9" s="1"/>
  <c r="C309" i="8"/>
  <c r="D269" i="9"/>
  <c r="D267" i="9" s="1"/>
  <c r="D264" i="9" s="1"/>
  <c r="D271" i="9" s="1"/>
  <c r="D291" i="9" s="1"/>
  <c r="E171" i="9"/>
  <c r="E172" i="9" s="1"/>
  <c r="E227" i="9"/>
  <c r="E225" i="9" s="1"/>
  <c r="E222" i="9" s="1"/>
  <c r="E229" i="9" s="1"/>
  <c r="E251" i="9" s="1"/>
  <c r="F134" i="9"/>
  <c r="F135" i="9" s="1"/>
  <c r="F171" i="8"/>
  <c r="F172" i="8" s="1"/>
  <c r="F52" i="4"/>
  <c r="F53" i="4" s="1"/>
  <c r="AA44" i="4" l="1"/>
  <c r="Z45" i="4"/>
  <c r="I13" i="4"/>
  <c r="H14" i="4"/>
  <c r="D309" i="8"/>
  <c r="D307" i="8" s="1"/>
  <c r="D304" i="8" s="1"/>
  <c r="D311" i="8" s="1"/>
  <c r="D331" i="8" s="1"/>
  <c r="F208" i="8"/>
  <c r="F209" i="8" s="1"/>
  <c r="G208" i="8" s="1"/>
  <c r="G209" i="8" s="1"/>
  <c r="E309" i="8"/>
  <c r="E307" i="8" s="1"/>
  <c r="E304" i="8" s="1"/>
  <c r="E311" i="8" s="1"/>
  <c r="E331" i="8" s="1"/>
  <c r="C309" i="9"/>
  <c r="C307" i="9" s="1"/>
  <c r="C304" i="9" s="1"/>
  <c r="C311" i="9" s="1"/>
  <c r="C331" i="9" s="1"/>
  <c r="D208" i="9"/>
  <c r="D209" i="9" s="1"/>
  <c r="F227" i="9"/>
  <c r="F225" i="9" s="1"/>
  <c r="F222" i="9" s="1"/>
  <c r="F229" i="9" s="1"/>
  <c r="F251" i="9" s="1"/>
  <c r="G134" i="9"/>
  <c r="G135" i="9" s="1"/>
  <c r="E269" i="9"/>
  <c r="E267" i="9" s="1"/>
  <c r="E264" i="9" s="1"/>
  <c r="E271" i="9" s="1"/>
  <c r="E291" i="9" s="1"/>
  <c r="F171" i="9"/>
  <c r="F172" i="9" s="1"/>
  <c r="G171" i="8"/>
  <c r="G172" i="8" s="1"/>
  <c r="G52" i="4"/>
  <c r="G53" i="4" s="1"/>
  <c r="AB44" i="4" l="1"/>
  <c r="AA45" i="4"/>
  <c r="J13" i="4"/>
  <c r="I14" i="4"/>
  <c r="F309" i="8"/>
  <c r="F307" i="8" s="1"/>
  <c r="F304" i="8" s="1"/>
  <c r="F311" i="8" s="1"/>
  <c r="F331" i="8" s="1"/>
  <c r="D309" i="9"/>
  <c r="D307" i="9" s="1"/>
  <c r="D304" i="9" s="1"/>
  <c r="D311" i="9" s="1"/>
  <c r="D331" i="9" s="1"/>
  <c r="E208" i="9"/>
  <c r="E209" i="9" s="1"/>
  <c r="F269" i="9"/>
  <c r="F267" i="9" s="1"/>
  <c r="F264" i="9" s="1"/>
  <c r="F271" i="9" s="1"/>
  <c r="F291" i="9" s="1"/>
  <c r="G171" i="9"/>
  <c r="G172" i="9" s="1"/>
  <c r="G227" i="9"/>
  <c r="G225" i="9" s="1"/>
  <c r="G222" i="9" s="1"/>
  <c r="G229" i="9" s="1"/>
  <c r="G251" i="9" s="1"/>
  <c r="H134" i="9"/>
  <c r="H135" i="9" s="1"/>
  <c r="G309" i="8"/>
  <c r="G307" i="8" s="1"/>
  <c r="G304" i="8" s="1"/>
  <c r="G311" i="8" s="1"/>
  <c r="G331" i="8" s="1"/>
  <c r="H208" i="8"/>
  <c r="H209" i="8" s="1"/>
  <c r="H171" i="8"/>
  <c r="H172" i="8" s="1"/>
  <c r="H52" i="4"/>
  <c r="H53" i="4" s="1"/>
  <c r="K13" i="4" l="1"/>
  <c r="J14" i="4"/>
  <c r="AC44" i="4"/>
  <c r="AB45" i="4"/>
  <c r="F208" i="9"/>
  <c r="F209" i="9" s="1"/>
  <c r="E309" i="9"/>
  <c r="E307" i="9" s="1"/>
  <c r="E304" i="9" s="1"/>
  <c r="E311" i="9" s="1"/>
  <c r="E331" i="9" s="1"/>
  <c r="H227" i="9"/>
  <c r="H225" i="9" s="1"/>
  <c r="H222" i="9" s="1"/>
  <c r="H229" i="9" s="1"/>
  <c r="H251" i="9" s="1"/>
  <c r="I134" i="9"/>
  <c r="I135" i="9" s="1"/>
  <c r="G269" i="9"/>
  <c r="G267" i="9" s="1"/>
  <c r="G264" i="9" s="1"/>
  <c r="G271" i="9" s="1"/>
  <c r="G291" i="9" s="1"/>
  <c r="H171" i="9"/>
  <c r="H172" i="9" s="1"/>
  <c r="I171" i="8"/>
  <c r="I172" i="8" s="1"/>
  <c r="H309" i="8"/>
  <c r="H307" i="8" s="1"/>
  <c r="H304" i="8" s="1"/>
  <c r="H311" i="8" s="1"/>
  <c r="H331" i="8" s="1"/>
  <c r="I208" i="8"/>
  <c r="I209" i="8" s="1"/>
  <c r="I52" i="4"/>
  <c r="I53" i="4" s="1"/>
  <c r="AD44" i="4" l="1"/>
  <c r="AC45" i="4"/>
  <c r="L13" i="4"/>
  <c r="K14" i="4"/>
  <c r="G208" i="9"/>
  <c r="G209" i="9" s="1"/>
  <c r="F309" i="9"/>
  <c r="F307" i="9" s="1"/>
  <c r="F304" i="9" s="1"/>
  <c r="F311" i="9" s="1"/>
  <c r="F331" i="9" s="1"/>
  <c r="H269" i="9"/>
  <c r="H267" i="9" s="1"/>
  <c r="H264" i="9" s="1"/>
  <c r="H271" i="9" s="1"/>
  <c r="H291" i="9" s="1"/>
  <c r="I171" i="9"/>
  <c r="I172" i="9" s="1"/>
  <c r="I227" i="9"/>
  <c r="I225" i="9" s="1"/>
  <c r="I222" i="9" s="1"/>
  <c r="I229" i="9" s="1"/>
  <c r="I251" i="9" s="1"/>
  <c r="J134" i="9"/>
  <c r="J135" i="9" s="1"/>
  <c r="I309" i="8"/>
  <c r="I307" i="8" s="1"/>
  <c r="I304" i="8" s="1"/>
  <c r="I311" i="8" s="1"/>
  <c r="I331" i="8" s="1"/>
  <c r="J208" i="8"/>
  <c r="J209" i="8" s="1"/>
  <c r="J171" i="8"/>
  <c r="J172" i="8" s="1"/>
  <c r="J52" i="4"/>
  <c r="J53" i="4" s="1"/>
  <c r="M13" i="4" l="1"/>
  <c r="L14" i="4"/>
  <c r="AE44" i="4"/>
  <c r="AD45" i="4"/>
  <c r="H208" i="9"/>
  <c r="H209" i="9" s="1"/>
  <c r="G309" i="9"/>
  <c r="G307" i="9" s="1"/>
  <c r="G304" i="9" s="1"/>
  <c r="G311" i="9" s="1"/>
  <c r="G331" i="9" s="1"/>
  <c r="J227" i="9"/>
  <c r="J225" i="9" s="1"/>
  <c r="J222" i="9" s="1"/>
  <c r="J229" i="9" s="1"/>
  <c r="J251" i="9" s="1"/>
  <c r="K134" i="9"/>
  <c r="K135" i="9" s="1"/>
  <c r="I269" i="9"/>
  <c r="I267" i="9" s="1"/>
  <c r="I264" i="9" s="1"/>
  <c r="I271" i="9" s="1"/>
  <c r="I291" i="9" s="1"/>
  <c r="J171" i="9"/>
  <c r="J172" i="9" s="1"/>
  <c r="K171" i="8"/>
  <c r="K172" i="8" s="1"/>
  <c r="J309" i="8"/>
  <c r="J307" i="8" s="1"/>
  <c r="J304" i="8" s="1"/>
  <c r="J311" i="8" s="1"/>
  <c r="J331" i="8" s="1"/>
  <c r="K208" i="8"/>
  <c r="K209" i="8" s="1"/>
  <c r="K52" i="4"/>
  <c r="K53" i="4" s="1"/>
  <c r="N13" i="4" l="1"/>
  <c r="M14" i="4"/>
  <c r="AF44" i="4"/>
  <c r="AE45" i="4"/>
  <c r="H309" i="9"/>
  <c r="H307" i="9" s="1"/>
  <c r="H304" i="9" s="1"/>
  <c r="H311" i="9" s="1"/>
  <c r="H331" i="9" s="1"/>
  <c r="I208" i="9"/>
  <c r="I209" i="9" s="1"/>
  <c r="J269" i="9"/>
  <c r="J267" i="9" s="1"/>
  <c r="J264" i="9" s="1"/>
  <c r="J271" i="9" s="1"/>
  <c r="J291" i="9" s="1"/>
  <c r="K171" i="9"/>
  <c r="K172" i="9" s="1"/>
  <c r="K227" i="9"/>
  <c r="K225" i="9" s="1"/>
  <c r="K222" i="9" s="1"/>
  <c r="K229" i="9" s="1"/>
  <c r="K251" i="9" s="1"/>
  <c r="L134" i="9"/>
  <c r="L135" i="9" s="1"/>
  <c r="K309" i="8"/>
  <c r="K307" i="8" s="1"/>
  <c r="K304" i="8" s="1"/>
  <c r="K311" i="8" s="1"/>
  <c r="K331" i="8" s="1"/>
  <c r="L208" i="8"/>
  <c r="L209" i="8" s="1"/>
  <c r="L171" i="8"/>
  <c r="L172" i="8" s="1"/>
  <c r="L52" i="4"/>
  <c r="L53" i="4" s="1"/>
  <c r="O13" i="4" l="1"/>
  <c r="N14" i="4"/>
  <c r="AG44" i="4"/>
  <c r="AF45" i="4"/>
  <c r="J208" i="9"/>
  <c r="J209" i="9" s="1"/>
  <c r="I309" i="9"/>
  <c r="I307" i="9" s="1"/>
  <c r="I304" i="9" s="1"/>
  <c r="I311" i="9" s="1"/>
  <c r="I331" i="9" s="1"/>
  <c r="L227" i="9"/>
  <c r="L225" i="9" s="1"/>
  <c r="L222" i="9" s="1"/>
  <c r="L229" i="9" s="1"/>
  <c r="L251" i="9" s="1"/>
  <c r="M134" i="9"/>
  <c r="M135" i="9" s="1"/>
  <c r="K269" i="9"/>
  <c r="K267" i="9" s="1"/>
  <c r="K264" i="9" s="1"/>
  <c r="K271" i="9" s="1"/>
  <c r="K291" i="9" s="1"/>
  <c r="L171" i="9"/>
  <c r="L172" i="9" s="1"/>
  <c r="M171" i="8"/>
  <c r="M172" i="8" s="1"/>
  <c r="L309" i="8"/>
  <c r="L307" i="8" s="1"/>
  <c r="L304" i="8" s="1"/>
  <c r="L311" i="8" s="1"/>
  <c r="L331" i="8" s="1"/>
  <c r="M208" i="8"/>
  <c r="M209" i="8" s="1"/>
  <c r="M52" i="4"/>
  <c r="M53" i="4" s="1"/>
  <c r="AH44" i="4" l="1"/>
  <c r="AH45" i="4" s="1"/>
  <c r="C46" i="4" s="1"/>
  <c r="AG45" i="4"/>
  <c r="P13" i="4"/>
  <c r="O14" i="4"/>
  <c r="J309" i="9"/>
  <c r="J307" i="9" s="1"/>
  <c r="J304" i="9" s="1"/>
  <c r="J311" i="9" s="1"/>
  <c r="J331" i="9" s="1"/>
  <c r="K208" i="9"/>
  <c r="K209" i="9" s="1"/>
  <c r="L269" i="9"/>
  <c r="L267" i="9" s="1"/>
  <c r="L264" i="9" s="1"/>
  <c r="L271" i="9" s="1"/>
  <c r="L291" i="9" s="1"/>
  <c r="M171" i="9"/>
  <c r="M172" i="9" s="1"/>
  <c r="M227" i="9"/>
  <c r="M225" i="9" s="1"/>
  <c r="M222" i="9" s="1"/>
  <c r="M229" i="9" s="1"/>
  <c r="M251" i="9" s="1"/>
  <c r="N134" i="9"/>
  <c r="N135" i="9" s="1"/>
  <c r="M309" i="8"/>
  <c r="M307" i="8" s="1"/>
  <c r="M304" i="8" s="1"/>
  <c r="M311" i="8" s="1"/>
  <c r="M331" i="8" s="1"/>
  <c r="N208" i="8"/>
  <c r="N209" i="8" s="1"/>
  <c r="N171" i="8"/>
  <c r="N172" i="8" s="1"/>
  <c r="N52" i="4"/>
  <c r="N53" i="4" s="1"/>
  <c r="Q13" i="4" l="1"/>
  <c r="P14" i="4"/>
  <c r="L208" i="9"/>
  <c r="L209" i="9" s="1"/>
  <c r="K309" i="9"/>
  <c r="K307" i="9" s="1"/>
  <c r="K304" i="9" s="1"/>
  <c r="K311" i="9" s="1"/>
  <c r="K331" i="9" s="1"/>
  <c r="N227" i="9"/>
  <c r="N225" i="9" s="1"/>
  <c r="N222" i="9" s="1"/>
  <c r="N229" i="9" s="1"/>
  <c r="N251" i="9" s="1"/>
  <c r="O134" i="9"/>
  <c r="O135" i="9" s="1"/>
  <c r="M269" i="9"/>
  <c r="M267" i="9" s="1"/>
  <c r="M264" i="9" s="1"/>
  <c r="M271" i="9" s="1"/>
  <c r="M291" i="9" s="1"/>
  <c r="N171" i="9"/>
  <c r="N172" i="9" s="1"/>
  <c r="O171" i="8"/>
  <c r="O172" i="8" s="1"/>
  <c r="N309" i="8"/>
  <c r="N307" i="8" s="1"/>
  <c r="N304" i="8" s="1"/>
  <c r="N311" i="8" s="1"/>
  <c r="N331" i="8" s="1"/>
  <c r="O208" i="8"/>
  <c r="O209" i="8" s="1"/>
  <c r="O52" i="4"/>
  <c r="O53" i="4" s="1"/>
  <c r="R13" i="4" l="1"/>
  <c r="Q14" i="4"/>
  <c r="L309" i="9"/>
  <c r="L307" i="9" s="1"/>
  <c r="L304" i="9" s="1"/>
  <c r="L311" i="9" s="1"/>
  <c r="L331" i="9" s="1"/>
  <c r="M208" i="9"/>
  <c r="M209" i="9" s="1"/>
  <c r="N269" i="9"/>
  <c r="N267" i="9" s="1"/>
  <c r="N264" i="9" s="1"/>
  <c r="N271" i="9" s="1"/>
  <c r="N291" i="9" s="1"/>
  <c r="O171" i="9"/>
  <c r="O172" i="9" s="1"/>
  <c r="O227" i="9"/>
  <c r="O225" i="9" s="1"/>
  <c r="O222" i="9" s="1"/>
  <c r="O229" i="9" s="1"/>
  <c r="O251" i="9" s="1"/>
  <c r="P134" i="9"/>
  <c r="P135" i="9" s="1"/>
  <c r="O309" i="8"/>
  <c r="O307" i="8" s="1"/>
  <c r="O304" i="8" s="1"/>
  <c r="O311" i="8" s="1"/>
  <c r="O331" i="8" s="1"/>
  <c r="P208" i="8"/>
  <c r="P209" i="8" s="1"/>
  <c r="P171" i="8"/>
  <c r="P172" i="8" s="1"/>
  <c r="P52" i="4"/>
  <c r="P53" i="4" s="1"/>
  <c r="S13" i="4" l="1"/>
  <c r="R14" i="4"/>
  <c r="N208" i="9"/>
  <c r="N209" i="9" s="1"/>
  <c r="M309" i="9"/>
  <c r="M307" i="9" s="1"/>
  <c r="M304" i="9" s="1"/>
  <c r="M311" i="9" s="1"/>
  <c r="M331" i="9" s="1"/>
  <c r="P227" i="9"/>
  <c r="P225" i="9" s="1"/>
  <c r="P222" i="9" s="1"/>
  <c r="P229" i="9" s="1"/>
  <c r="P251" i="9" s="1"/>
  <c r="Q134" i="9"/>
  <c r="Q135" i="9" s="1"/>
  <c r="O269" i="9"/>
  <c r="O267" i="9" s="1"/>
  <c r="O264" i="9" s="1"/>
  <c r="O271" i="9" s="1"/>
  <c r="O291" i="9" s="1"/>
  <c r="P171" i="9"/>
  <c r="P172" i="9" s="1"/>
  <c r="Q171" i="8"/>
  <c r="Q172" i="8" s="1"/>
  <c r="P309" i="8"/>
  <c r="P307" i="8" s="1"/>
  <c r="P304" i="8" s="1"/>
  <c r="P311" i="8" s="1"/>
  <c r="P331" i="8" s="1"/>
  <c r="Q208" i="8"/>
  <c r="Q209" i="8" s="1"/>
  <c r="Q52" i="4"/>
  <c r="Q53" i="4" s="1"/>
  <c r="T13" i="4" l="1"/>
  <c r="S14" i="4"/>
  <c r="N309" i="9"/>
  <c r="N307" i="9" s="1"/>
  <c r="N304" i="9" s="1"/>
  <c r="N311" i="9" s="1"/>
  <c r="N331" i="9" s="1"/>
  <c r="O208" i="9"/>
  <c r="O209" i="9" s="1"/>
  <c r="P269" i="9"/>
  <c r="P267" i="9" s="1"/>
  <c r="P264" i="9" s="1"/>
  <c r="P271" i="9" s="1"/>
  <c r="P291" i="9" s="1"/>
  <c r="Q171" i="9"/>
  <c r="Q172" i="9" s="1"/>
  <c r="Q227" i="9"/>
  <c r="Q225" i="9" s="1"/>
  <c r="Q222" i="9" s="1"/>
  <c r="Q229" i="9" s="1"/>
  <c r="Q251" i="9" s="1"/>
  <c r="R134" i="9"/>
  <c r="R135" i="9" s="1"/>
  <c r="Q309" i="8"/>
  <c r="Q307" i="8" s="1"/>
  <c r="Q304" i="8" s="1"/>
  <c r="Q311" i="8" s="1"/>
  <c r="Q331" i="8" s="1"/>
  <c r="R208" i="8"/>
  <c r="R209" i="8" s="1"/>
  <c r="R171" i="8"/>
  <c r="R172" i="8" s="1"/>
  <c r="R52" i="4"/>
  <c r="R53" i="4" s="1"/>
  <c r="U13" i="4" l="1"/>
  <c r="T14" i="4"/>
  <c r="P208" i="9"/>
  <c r="P209" i="9" s="1"/>
  <c r="O309" i="9"/>
  <c r="O307" i="9" s="1"/>
  <c r="O304" i="9" s="1"/>
  <c r="O311" i="9" s="1"/>
  <c r="O331" i="9" s="1"/>
  <c r="R227" i="9"/>
  <c r="R225" i="9" s="1"/>
  <c r="R222" i="9" s="1"/>
  <c r="R229" i="9" s="1"/>
  <c r="R251" i="9" s="1"/>
  <c r="S134" i="9"/>
  <c r="S135" i="9" s="1"/>
  <c r="Q269" i="9"/>
  <c r="Q267" i="9" s="1"/>
  <c r="Q264" i="9" s="1"/>
  <c r="Q271" i="9" s="1"/>
  <c r="Q291" i="9" s="1"/>
  <c r="R171" i="9"/>
  <c r="R172" i="9" s="1"/>
  <c r="S171" i="8"/>
  <c r="S172" i="8" s="1"/>
  <c r="R309" i="8"/>
  <c r="R307" i="8" s="1"/>
  <c r="R304" i="8" s="1"/>
  <c r="R311" i="8" s="1"/>
  <c r="R331" i="8" s="1"/>
  <c r="S208" i="8"/>
  <c r="S209" i="8" s="1"/>
  <c r="S52" i="4"/>
  <c r="S53" i="4" s="1"/>
  <c r="V13" i="4" l="1"/>
  <c r="U14" i="4"/>
  <c r="P309" i="9"/>
  <c r="P307" i="9" s="1"/>
  <c r="P304" i="9" s="1"/>
  <c r="P311" i="9" s="1"/>
  <c r="P331" i="9" s="1"/>
  <c r="Q208" i="9"/>
  <c r="Q209" i="9" s="1"/>
  <c r="R269" i="9"/>
  <c r="R267" i="9" s="1"/>
  <c r="R264" i="9" s="1"/>
  <c r="R271" i="9" s="1"/>
  <c r="R291" i="9" s="1"/>
  <c r="S171" i="9"/>
  <c r="S172" i="9" s="1"/>
  <c r="S227" i="9"/>
  <c r="S225" i="9" s="1"/>
  <c r="S222" i="9" s="1"/>
  <c r="S229" i="9" s="1"/>
  <c r="S251" i="9" s="1"/>
  <c r="T134" i="9"/>
  <c r="T135" i="9" s="1"/>
  <c r="S309" i="8"/>
  <c r="S307" i="8" s="1"/>
  <c r="S304" i="8" s="1"/>
  <c r="S311" i="8" s="1"/>
  <c r="S331" i="8" s="1"/>
  <c r="T208" i="8"/>
  <c r="T209" i="8" s="1"/>
  <c r="T171" i="8"/>
  <c r="T172" i="8" s="1"/>
  <c r="T52" i="4"/>
  <c r="T53" i="4" s="1"/>
  <c r="W13" i="4" l="1"/>
  <c r="V14" i="4"/>
  <c r="R208" i="9"/>
  <c r="R209" i="9" s="1"/>
  <c r="Q309" i="9"/>
  <c r="Q307" i="9" s="1"/>
  <c r="Q304" i="9" s="1"/>
  <c r="Q311" i="9" s="1"/>
  <c r="Q331" i="9" s="1"/>
  <c r="T227" i="9"/>
  <c r="T225" i="9" s="1"/>
  <c r="T222" i="9" s="1"/>
  <c r="T229" i="9" s="1"/>
  <c r="T251" i="9" s="1"/>
  <c r="U134" i="9"/>
  <c r="U135" i="9" s="1"/>
  <c r="S269" i="9"/>
  <c r="S267" i="9" s="1"/>
  <c r="S264" i="9" s="1"/>
  <c r="S271" i="9" s="1"/>
  <c r="S291" i="9" s="1"/>
  <c r="T171" i="9"/>
  <c r="T172" i="9" s="1"/>
  <c r="T309" i="8"/>
  <c r="T307" i="8" s="1"/>
  <c r="T304" i="8" s="1"/>
  <c r="T311" i="8" s="1"/>
  <c r="T331" i="8" s="1"/>
  <c r="U52" i="4"/>
  <c r="U53" i="4" s="1"/>
  <c r="X13" i="4" l="1"/>
  <c r="W14" i="4"/>
  <c r="R309" i="9"/>
  <c r="R307" i="9" s="1"/>
  <c r="R304" i="9" s="1"/>
  <c r="R311" i="9" s="1"/>
  <c r="R331" i="9" s="1"/>
  <c r="S208" i="9"/>
  <c r="S209" i="9" s="1"/>
  <c r="T269" i="9"/>
  <c r="T267" i="9" s="1"/>
  <c r="T264" i="9" s="1"/>
  <c r="T271" i="9" s="1"/>
  <c r="T291" i="9" s="1"/>
  <c r="U171" i="9"/>
  <c r="U172" i="9" s="1"/>
  <c r="U227" i="9"/>
  <c r="U225" i="9" s="1"/>
  <c r="U222" i="9" s="1"/>
  <c r="U229" i="9" s="1"/>
  <c r="U251" i="9" s="1"/>
  <c r="V134" i="9"/>
  <c r="V135" i="9" s="1"/>
  <c r="V52" i="4"/>
  <c r="V53" i="4" s="1"/>
  <c r="Y13" i="4" l="1"/>
  <c r="X14" i="4"/>
  <c r="T208" i="9"/>
  <c r="T209" i="9" s="1"/>
  <c r="S309" i="9"/>
  <c r="S307" i="9" s="1"/>
  <c r="S304" i="9" s="1"/>
  <c r="S311" i="9" s="1"/>
  <c r="S331" i="9" s="1"/>
  <c r="V227" i="9"/>
  <c r="V225" i="9" s="1"/>
  <c r="V222" i="9" s="1"/>
  <c r="V229" i="9" s="1"/>
  <c r="V251" i="9" s="1"/>
  <c r="W134" i="9"/>
  <c r="W135" i="9" s="1"/>
  <c r="U269" i="9"/>
  <c r="U267" i="9" s="1"/>
  <c r="U264" i="9" s="1"/>
  <c r="U271" i="9" s="1"/>
  <c r="U291" i="9" s="1"/>
  <c r="V171" i="9"/>
  <c r="V172" i="9" s="1"/>
  <c r="W52" i="4"/>
  <c r="W53" i="4" s="1"/>
  <c r="Z13" i="4" l="1"/>
  <c r="Y14" i="4"/>
  <c r="T309" i="9"/>
  <c r="T307" i="9" s="1"/>
  <c r="T304" i="9" s="1"/>
  <c r="T311" i="9" s="1"/>
  <c r="T331" i="9" s="1"/>
  <c r="U208" i="9"/>
  <c r="U209" i="9" s="1"/>
  <c r="V269" i="9"/>
  <c r="V267" i="9" s="1"/>
  <c r="V264" i="9" s="1"/>
  <c r="V271" i="9" s="1"/>
  <c r="V291" i="9" s="1"/>
  <c r="W171" i="9"/>
  <c r="W172" i="9" s="1"/>
  <c r="W227" i="9"/>
  <c r="W225" i="9" s="1"/>
  <c r="W222" i="9" s="1"/>
  <c r="W229" i="9" s="1"/>
  <c r="W251" i="9" s="1"/>
  <c r="X134" i="9"/>
  <c r="X135" i="9" s="1"/>
  <c r="X52" i="4"/>
  <c r="X53" i="4" s="1"/>
  <c r="AA13" i="4" l="1"/>
  <c r="Z14" i="4"/>
  <c r="V208" i="9"/>
  <c r="V209" i="9" s="1"/>
  <c r="U309" i="9"/>
  <c r="U307" i="9" s="1"/>
  <c r="U304" i="9" s="1"/>
  <c r="U311" i="9" s="1"/>
  <c r="U331" i="9" s="1"/>
  <c r="X227" i="9"/>
  <c r="X225" i="9" s="1"/>
  <c r="X222" i="9" s="1"/>
  <c r="X229" i="9" s="1"/>
  <c r="X251" i="9" s="1"/>
  <c r="Y134" i="9"/>
  <c r="Y135" i="9" s="1"/>
  <c r="W269" i="9"/>
  <c r="W267" i="9" s="1"/>
  <c r="W264" i="9" s="1"/>
  <c r="W271" i="9" s="1"/>
  <c r="W291" i="9" s="1"/>
  <c r="X171" i="9"/>
  <c r="X172" i="9" s="1"/>
  <c r="Y52" i="4"/>
  <c r="Y53" i="4" s="1"/>
  <c r="AB13" i="4" l="1"/>
  <c r="AA14" i="4"/>
  <c r="W208" i="9"/>
  <c r="W209" i="9" s="1"/>
  <c r="V309" i="9"/>
  <c r="V307" i="9" s="1"/>
  <c r="V304" i="9" s="1"/>
  <c r="V311" i="9" s="1"/>
  <c r="V331" i="9" s="1"/>
  <c r="X269" i="9"/>
  <c r="X267" i="9" s="1"/>
  <c r="X264" i="9" s="1"/>
  <c r="X271" i="9" s="1"/>
  <c r="X291" i="9" s="1"/>
  <c r="Y171" i="9"/>
  <c r="Y172" i="9" s="1"/>
  <c r="Y227" i="9"/>
  <c r="Y225" i="9" s="1"/>
  <c r="Y222" i="9" s="1"/>
  <c r="Y229" i="9" s="1"/>
  <c r="Y251" i="9" s="1"/>
  <c r="Z134" i="9"/>
  <c r="Z135" i="9" s="1"/>
  <c r="Z52" i="4"/>
  <c r="Z53" i="4" s="1"/>
  <c r="AC13" i="4" l="1"/>
  <c r="AB14" i="4"/>
  <c r="X208" i="9"/>
  <c r="X209" i="9" s="1"/>
  <c r="W309" i="9"/>
  <c r="W307" i="9" s="1"/>
  <c r="W304" i="9" s="1"/>
  <c r="W311" i="9" s="1"/>
  <c r="W331" i="9" s="1"/>
  <c r="Z227" i="9"/>
  <c r="Z225" i="9" s="1"/>
  <c r="Z222" i="9" s="1"/>
  <c r="Z229" i="9" s="1"/>
  <c r="Z251" i="9" s="1"/>
  <c r="AA134" i="9"/>
  <c r="AA135" i="9" s="1"/>
  <c r="Y269" i="9"/>
  <c r="Y267" i="9" s="1"/>
  <c r="Y264" i="9" s="1"/>
  <c r="Y271" i="9" s="1"/>
  <c r="Y291" i="9" s="1"/>
  <c r="Z171" i="9"/>
  <c r="Z172" i="9" s="1"/>
  <c r="AA52" i="4"/>
  <c r="AA53" i="4" s="1"/>
  <c r="AD13" i="4" l="1"/>
  <c r="AC14" i="4"/>
  <c r="X309" i="9"/>
  <c r="X307" i="9" s="1"/>
  <c r="X304" i="9" s="1"/>
  <c r="X311" i="9" s="1"/>
  <c r="X331" i="9" s="1"/>
  <c r="Y208" i="9"/>
  <c r="Y209" i="9" s="1"/>
  <c r="Z269" i="9"/>
  <c r="Z267" i="9" s="1"/>
  <c r="Z264" i="9" s="1"/>
  <c r="Z271" i="9" s="1"/>
  <c r="Z291" i="9" s="1"/>
  <c r="AA171" i="9"/>
  <c r="AA172" i="9" s="1"/>
  <c r="AA227" i="9"/>
  <c r="AA225" i="9" s="1"/>
  <c r="AA222" i="9" s="1"/>
  <c r="AA229" i="9" s="1"/>
  <c r="AA251" i="9" s="1"/>
  <c r="AB134" i="9"/>
  <c r="AB135" i="9" s="1"/>
  <c r="AB52" i="4"/>
  <c r="AB53" i="4" s="1"/>
  <c r="AE13" i="4" l="1"/>
  <c r="AD14" i="4"/>
  <c r="Y309" i="9"/>
  <c r="Y307" i="9" s="1"/>
  <c r="Y304" i="9" s="1"/>
  <c r="Y311" i="9" s="1"/>
  <c r="Y331" i="9" s="1"/>
  <c r="Z208" i="9"/>
  <c r="Z209" i="9" s="1"/>
  <c r="AB227" i="9"/>
  <c r="AB225" i="9" s="1"/>
  <c r="AB222" i="9" s="1"/>
  <c r="AB229" i="9" s="1"/>
  <c r="AB251" i="9" s="1"/>
  <c r="AC134" i="9"/>
  <c r="AC135" i="9" s="1"/>
  <c r="AA269" i="9"/>
  <c r="AA267" i="9" s="1"/>
  <c r="AA264" i="9" s="1"/>
  <c r="AA271" i="9" s="1"/>
  <c r="AA291" i="9" s="1"/>
  <c r="AB171" i="9"/>
  <c r="AB172" i="9" s="1"/>
  <c r="AC52" i="4"/>
  <c r="AC53" i="4" s="1"/>
  <c r="AF13" i="4" l="1"/>
  <c r="AE14" i="4"/>
  <c r="Z309" i="9"/>
  <c r="Z307" i="9" s="1"/>
  <c r="Z304" i="9" s="1"/>
  <c r="Z311" i="9" s="1"/>
  <c r="Z331" i="9" s="1"/>
  <c r="AA208" i="9"/>
  <c r="AA209" i="9" s="1"/>
  <c r="AB269" i="9"/>
  <c r="AB267" i="9" s="1"/>
  <c r="AB264" i="9" s="1"/>
  <c r="AB271" i="9" s="1"/>
  <c r="AB291" i="9" s="1"/>
  <c r="AC171" i="9"/>
  <c r="AC172" i="9" s="1"/>
  <c r="AC227" i="9"/>
  <c r="AC225" i="9" s="1"/>
  <c r="AC222" i="9" s="1"/>
  <c r="AC229" i="9" s="1"/>
  <c r="AC251" i="9" s="1"/>
  <c r="AD134" i="9"/>
  <c r="AD135" i="9" s="1"/>
  <c r="AD52" i="4"/>
  <c r="AD53" i="4" s="1"/>
  <c r="AG13" i="4" l="1"/>
  <c r="AF14" i="4"/>
  <c r="AB208" i="9"/>
  <c r="AB209" i="9" s="1"/>
  <c r="AA309" i="9"/>
  <c r="AA307" i="9" s="1"/>
  <c r="AA304" i="9" s="1"/>
  <c r="AA311" i="9" s="1"/>
  <c r="AA331" i="9" s="1"/>
  <c r="AD227" i="9"/>
  <c r="AD225" i="9" s="1"/>
  <c r="AD222" i="9" s="1"/>
  <c r="AD229" i="9" s="1"/>
  <c r="AD251" i="9" s="1"/>
  <c r="AE134" i="9"/>
  <c r="AE135" i="9" s="1"/>
  <c r="AC269" i="9"/>
  <c r="AC267" i="9" s="1"/>
  <c r="AC264" i="9" s="1"/>
  <c r="AC271" i="9" s="1"/>
  <c r="AC291" i="9" s="1"/>
  <c r="AD171" i="9"/>
  <c r="AD172" i="9" s="1"/>
  <c r="AE52" i="4"/>
  <c r="AE53" i="4" s="1"/>
  <c r="AH13" i="4" l="1"/>
  <c r="AH14" i="4" s="1"/>
  <c r="AG14" i="4"/>
  <c r="AB309" i="9"/>
  <c r="AB307" i="9" s="1"/>
  <c r="AB304" i="9" s="1"/>
  <c r="AB311" i="9" s="1"/>
  <c r="AB331" i="9" s="1"/>
  <c r="AC208" i="9"/>
  <c r="AC209" i="9" s="1"/>
  <c r="AD269" i="9"/>
  <c r="AD267" i="9" s="1"/>
  <c r="AD264" i="9" s="1"/>
  <c r="AD271" i="9" s="1"/>
  <c r="AD291" i="9" s="1"/>
  <c r="AE171" i="9"/>
  <c r="AE172" i="9" s="1"/>
  <c r="AE227" i="9"/>
  <c r="AE225" i="9" s="1"/>
  <c r="AE222" i="9" s="1"/>
  <c r="AE229" i="9" s="1"/>
  <c r="AE251" i="9" s="1"/>
  <c r="AF134" i="9"/>
  <c r="AF135" i="9" s="1"/>
  <c r="AF227" i="9" s="1"/>
  <c r="AF225" i="9" s="1"/>
  <c r="AF222" i="9" s="1"/>
  <c r="AF229" i="9" s="1"/>
  <c r="AF251" i="9" s="1"/>
  <c r="AF52" i="4"/>
  <c r="AF53" i="4" s="1"/>
  <c r="AD208" i="9" l="1"/>
  <c r="AD209" i="9" s="1"/>
  <c r="AC309" i="9"/>
  <c r="AC307" i="9" s="1"/>
  <c r="AC304" i="9" s="1"/>
  <c r="AC311" i="9" s="1"/>
  <c r="AC331" i="9" s="1"/>
  <c r="AE269" i="9"/>
  <c r="AE267" i="9" s="1"/>
  <c r="AE264" i="9" s="1"/>
  <c r="AE271" i="9" s="1"/>
  <c r="AE291" i="9" s="1"/>
  <c r="AF171" i="9"/>
  <c r="AF172" i="9" s="1"/>
  <c r="AF269" i="9" s="1"/>
  <c r="AF267" i="9" s="1"/>
  <c r="AF264" i="9" s="1"/>
  <c r="AF271" i="9" s="1"/>
  <c r="AF291" i="9" s="1"/>
  <c r="AG52" i="4"/>
  <c r="AG53" i="4" s="1"/>
  <c r="AD309" i="9" l="1"/>
  <c r="AD307" i="9" s="1"/>
  <c r="AD304" i="9" s="1"/>
  <c r="AD311" i="9" s="1"/>
  <c r="AD331" i="9" s="1"/>
  <c r="AE208" i="9"/>
  <c r="AE209" i="9" s="1"/>
  <c r="AH52" i="4"/>
  <c r="AH53" i="4" s="1"/>
  <c r="C15" i="4"/>
  <c r="C54" i="4" l="1"/>
  <c r="C61" i="4" s="1"/>
  <c r="C64" i="4" s="1"/>
  <c r="C67" i="4" s="1"/>
  <c r="C70" i="4" s="1"/>
  <c r="AE309" i="9"/>
  <c r="AE307" i="9" s="1"/>
  <c r="AE304" i="9" s="1"/>
  <c r="AE311" i="9" s="1"/>
  <c r="AE331" i="9" s="1"/>
  <c r="AF208" i="9"/>
  <c r="AF209" i="9" s="1"/>
  <c r="AF309" i="9" s="1"/>
  <c r="AF307" i="9" s="1"/>
  <c r="AF304" i="9" s="1"/>
  <c r="AF311" i="9" s="1"/>
  <c r="AF331" i="9" s="1"/>
  <c r="C72" i="4" l="1"/>
  <c r="C43" i="6"/>
  <c r="C49" i="6"/>
  <c r="C56" i="6"/>
  <c r="D15" i="6"/>
  <c r="E15" i="6"/>
  <c r="F15" i="6"/>
  <c r="G15" i="6"/>
  <c r="H15" i="6"/>
  <c r="I15" i="6"/>
  <c r="J15" i="6"/>
  <c r="K15" i="6"/>
  <c r="M15" i="6"/>
  <c r="N15" i="6"/>
  <c r="O15" i="6"/>
  <c r="P15" i="6"/>
  <c r="Q15" i="6"/>
  <c r="C29" i="7"/>
  <c r="C33" i="7"/>
  <c r="C48" i="6" l="1"/>
  <c r="L15" i="6"/>
  <c r="C61" i="6"/>
  <c r="C63" i="6" s="1"/>
  <c r="D62" i="6" s="1"/>
  <c r="D63" i="6" s="1"/>
  <c r="E62" i="6" s="1"/>
  <c r="E63" i="6" s="1"/>
  <c r="F62" i="6" s="1"/>
  <c r="F63" i="6" s="1"/>
  <c r="G62" i="6" s="1"/>
  <c r="G63" i="6" s="1"/>
  <c r="H62" i="6" s="1"/>
  <c r="H63" i="6" s="1"/>
  <c r="I62" i="6" s="1"/>
  <c r="I63" i="6" s="1"/>
  <c r="J62" i="6" s="1"/>
  <c r="J63" i="6" s="1"/>
  <c r="K62" i="6" s="1"/>
  <c r="K63" i="6" s="1"/>
  <c r="L62" i="6" s="1"/>
  <c r="L63" i="6" s="1"/>
  <c r="M62" i="6" s="1"/>
  <c r="M63" i="6" s="1"/>
  <c r="N62" i="6" s="1"/>
  <c r="N63" i="6" s="1"/>
  <c r="O62" i="6" s="1"/>
  <c r="O63" i="6" s="1"/>
  <c r="P62" i="6" s="1"/>
  <c r="P63" i="6" s="1"/>
  <c r="Q62" i="6" s="1"/>
  <c r="Q63" i="6" s="1"/>
  <c r="R62" i="6" s="1"/>
  <c r="R63" i="6" s="1"/>
  <c r="D28" i="6"/>
  <c r="D61" i="6"/>
  <c r="C32" i="7"/>
  <c r="C30" i="6"/>
  <c r="C37" i="7" l="1"/>
  <c r="C38" i="7" s="1"/>
  <c r="D38" i="7" s="1"/>
  <c r="E38" i="7" s="1"/>
  <c r="F38" i="7" s="1"/>
  <c r="G38" i="7" s="1"/>
  <c r="H38" i="7" s="1"/>
  <c r="I38" i="7" s="1"/>
  <c r="J38" i="7" s="1"/>
  <c r="K38" i="7" s="1"/>
  <c r="L38" i="7" s="1"/>
  <c r="M38" i="7" s="1"/>
  <c r="N38" i="7" s="1"/>
  <c r="O38" i="7" s="1"/>
  <c r="P38" i="7" s="1"/>
  <c r="Q38" i="7" s="1"/>
  <c r="R38" i="7" s="1"/>
</calcChain>
</file>

<file path=xl/comments1.xml><?xml version="1.0" encoding="utf-8"?>
<comments xmlns="http://schemas.openxmlformats.org/spreadsheetml/2006/main">
  <authors>
    <author>pracownik</author>
  </authors>
  <commentList>
    <comment ref="E5" authorId="0" guid="{6CAA06CE-ADAE-489B-A965-579B1BFF0182}" shapeId="0">
      <text>
        <r>
          <rPr>
            <b/>
            <sz val="8"/>
            <color indexed="81"/>
            <rFont val="Tahoma"/>
            <family val="2"/>
            <charset val="238"/>
          </rPr>
          <t>pracownik:</t>
        </r>
        <r>
          <rPr>
            <sz val="8"/>
            <color indexed="81"/>
            <rFont val="Tahoma"/>
            <family val="2"/>
            <charset val="238"/>
          </rPr>
          <t xml:space="preserve">
rozdzielić fazę inwestycyjną i fazę operacyjną.</t>
        </r>
      </text>
    </comment>
  </commentList>
</comments>
</file>

<file path=xl/comments2.xml><?xml version="1.0" encoding="utf-8"?>
<comments xmlns="http://schemas.openxmlformats.org/spreadsheetml/2006/main">
  <authors>
    <author>hubert.zobel</author>
    <author>Katarzyna Łoszyk</author>
  </authors>
  <commentList>
    <comment ref="C7" authorId="0" guid="{969EACFB-2490-4910-9C36-5D612FEFC26C}" shapeId="0">
      <text>
        <r>
          <rPr>
            <b/>
            <sz val="8"/>
            <color indexed="81"/>
            <rFont val="Tahoma"/>
            <family val="2"/>
            <charset val="238"/>
          </rPr>
          <t>dane należy pobrać z arkuszy wynikowych przy użyciu odpowiedniej formuły</t>
        </r>
        <r>
          <rPr>
            <sz val="8"/>
            <color indexed="81"/>
            <rFont val="Tahoma"/>
            <family val="2"/>
            <charset val="238"/>
          </rPr>
          <t xml:space="preserve">
</t>
        </r>
      </text>
    </comment>
    <comment ref="C9" authorId="0" guid="{588E2BB0-2622-4F13-8C71-C0101359015E}" shapeId="0">
      <text>
        <r>
          <rPr>
            <b/>
            <sz val="8"/>
            <color indexed="81"/>
            <rFont val="Tahoma"/>
            <family val="2"/>
            <charset val="238"/>
          </rPr>
          <t>dane należy pobrać z arkuszy wynikowych przy użyciu odpowiedniej formuły</t>
        </r>
      </text>
    </comment>
    <comment ref="C10" authorId="0" guid="{7D3B6A02-52A0-40FA-A8BC-5D68398F4D47}" shapeId="0">
      <text>
        <r>
          <rPr>
            <b/>
            <sz val="8"/>
            <color indexed="81"/>
            <rFont val="Tahoma"/>
            <family val="2"/>
            <charset val="238"/>
          </rPr>
          <t>dane należy pobrać z arkuszy wynikowych przy użyciu odpowiedniej formuły</t>
        </r>
      </text>
    </comment>
    <comment ref="C22" authorId="0" guid="{AB3F812E-DBEA-4E07-9BAA-B0F73240C0B3}" shapeId="0">
      <text>
        <r>
          <rPr>
            <b/>
            <sz val="8"/>
            <color indexed="81"/>
            <rFont val="Tahoma"/>
            <family val="2"/>
            <charset val="238"/>
          </rPr>
          <t>Maksymalna stopa współfinansowania określona w odpowiednim programie pomocy publicznej (wartość należy przenieść do tej komórki z arkusza założeń przy pomocy odpowiedniej formuły)</t>
        </r>
        <r>
          <rPr>
            <sz val="8"/>
            <color indexed="81"/>
            <rFont val="Tahoma"/>
            <family val="2"/>
            <charset val="238"/>
          </rPr>
          <t xml:space="preserve">
</t>
        </r>
      </text>
    </comment>
    <comment ref="C23" authorId="0" guid="{3B4FB5E6-CAC9-4F75-90DF-968BF99BD8D0}" shapeId="0">
      <text>
        <r>
          <rPr>
            <b/>
            <sz val="8"/>
            <color indexed="81"/>
            <rFont val="Tahoma"/>
            <family val="2"/>
            <charset val="238"/>
          </rPr>
          <t>Wysokość niezdyskontowanych kosztów kwalifikowalnych projektu ustalonych na podstawie stosownych wytycznych (uwaga na nieco inne zasady kwalifikowalności dla projektów objętych pomocą publiczną). Wartość przeniesiona z arkuszy wynikowych dzieki odpowiedniej formule</t>
        </r>
        <r>
          <rPr>
            <sz val="8"/>
            <color indexed="81"/>
            <rFont val="Tahoma"/>
            <family val="2"/>
            <charset val="238"/>
          </rPr>
          <t xml:space="preserve">
</t>
        </r>
      </text>
    </comment>
    <comment ref="I23" authorId="1" guid="{41EE31D4-EE0D-4659-B2D1-497D733ACE34}" shapeId="0">
      <text>
        <r>
          <rPr>
            <b/>
            <sz val="9"/>
            <color indexed="81"/>
            <rFont val="Tahoma"/>
            <family val="2"/>
            <charset val="238"/>
          </rPr>
          <t xml:space="preserve">Należy obliczyć w oparciu o kurs PLN/EUR wskazany w założeniach
</t>
        </r>
      </text>
    </comment>
    <comment ref="C28" authorId="0" guid="{60ED5126-5E59-498E-96FD-46243A5946EF}" shapeId="0">
      <text>
        <r>
          <rPr>
            <b/>
            <sz val="8"/>
            <color indexed="81"/>
            <rFont val="Tahoma"/>
            <family val="2"/>
            <charset val="238"/>
          </rPr>
          <t>Maksymalna stopa współfinansowania dla tego działania określona w Uszczegółowieniu WRPO (wartość należy przenieść do tej komórki z arkusza założeń przy pomocy odpowiedniej formuły)</t>
        </r>
        <r>
          <rPr>
            <sz val="8"/>
            <color indexed="81"/>
            <rFont val="Tahoma"/>
            <family val="2"/>
            <charset val="238"/>
          </rPr>
          <t xml:space="preserve">
</t>
        </r>
      </text>
    </comment>
    <comment ref="C29" authorId="0" guid="{957D2EC9-9209-4475-B863-9D755E1A8201}" shapeId="0">
      <text>
        <r>
          <rPr>
            <b/>
            <sz val="8"/>
            <color indexed="81"/>
            <rFont val="Tahoma"/>
            <family val="2"/>
            <charset val="238"/>
          </rPr>
          <t>Wysokość niezdyskontowanych kosztów kwalifikowalnych projektu ustalonych na podstawie stosownych wytycznych. Wartość przeniesiona z arkuszy wynikowych dzięki odpowiedniej formule</t>
        </r>
      </text>
    </comment>
    <comment ref="C37" authorId="0" guid="{591DA2EC-61B5-468A-91DE-0C633F5ECAE4}" shapeId="0">
      <text>
        <r>
          <rPr>
            <b/>
            <sz val="8"/>
            <color indexed="81"/>
            <rFont val="Tahoma"/>
            <family val="2"/>
            <charset val="238"/>
          </rPr>
          <t>dane należy pobrać z arkuszy wynikowych przy użyciu odpowiedniej formuły</t>
        </r>
        <r>
          <rPr>
            <sz val="8"/>
            <color indexed="81"/>
            <rFont val="Tahoma"/>
            <family val="2"/>
            <charset val="238"/>
          </rPr>
          <t xml:space="preserve">
</t>
        </r>
      </text>
    </comment>
    <comment ref="C40" authorId="0" guid="{FCB9813C-A696-46ED-A59E-EF5D3CB814C6}" shapeId="0">
      <text>
        <r>
          <rPr>
            <b/>
            <sz val="8"/>
            <color indexed="81"/>
            <rFont val="Tahoma"/>
            <family val="2"/>
            <charset val="238"/>
          </rPr>
          <t>dane należy pobrać z arkuszy wynikowych przy użyciu odpowiedniej formuły</t>
        </r>
      </text>
    </comment>
    <comment ref="C41" authorId="0" guid="{A984CF8B-5D04-47F9-B57E-4E6323026E33}" shapeId="0">
      <text>
        <r>
          <rPr>
            <b/>
            <sz val="8"/>
            <color indexed="81"/>
            <rFont val="Tahoma"/>
            <family val="2"/>
            <charset val="238"/>
          </rPr>
          <t>dane należy pobrać z arkuszy wynikowych przy użyciu odpowiedniej formuły</t>
        </r>
      </text>
    </comment>
    <comment ref="C49" authorId="0" guid="{57C457C2-084F-42E1-8AFF-EBD6465C608D}" shapeId="0">
      <text>
        <r>
          <rPr>
            <b/>
            <sz val="8"/>
            <color indexed="81"/>
            <rFont val="Tahoma"/>
            <family val="2"/>
            <charset val="238"/>
          </rPr>
          <t>dane należy pobrać z arkuszy wynikowych przy użyciu odpowiedniej formuły</t>
        </r>
      </text>
    </comment>
    <comment ref="C50" authorId="0" guid="{4C3C45CE-1352-4BFB-8C40-0E955EC41098}" shapeId="0">
      <text>
        <r>
          <rPr>
            <b/>
            <sz val="8"/>
            <color indexed="81"/>
            <rFont val="Tahoma"/>
            <family val="2"/>
            <charset val="238"/>
          </rPr>
          <t>dane należy pobrać z arkuszy wynikowych przy użyciu odpowiedniej formuły</t>
        </r>
      </text>
    </comment>
    <comment ref="C56" authorId="0" guid="{9FC29FE7-DE05-480B-9F91-BDF058B87313}" shapeId="0">
      <text>
        <r>
          <rPr>
            <b/>
            <sz val="8"/>
            <color indexed="81"/>
            <rFont val="Tahoma"/>
            <family val="2"/>
            <charset val="238"/>
          </rPr>
          <t>Maksymalna stopa współfinansowania dla tego działania określona w Uszczegółowieniu WRPO (wartość należy przenieść do tej komórki z arkusza założeń przy pomocy odpowiedniej formuły)</t>
        </r>
        <r>
          <rPr>
            <sz val="8"/>
            <color indexed="81"/>
            <rFont val="Tahoma"/>
            <family val="2"/>
            <charset val="238"/>
          </rPr>
          <t xml:space="preserve">
</t>
        </r>
      </text>
    </comment>
    <comment ref="C58" authorId="0" guid="{CC8FB091-8BF2-48FF-89FB-4004157F92E2}" shapeId="0">
      <text>
        <r>
          <rPr>
            <b/>
            <sz val="8"/>
            <color indexed="81"/>
            <rFont val="Tahoma"/>
            <family val="2"/>
            <charset val="238"/>
          </rPr>
          <t xml:space="preserve">Wysokość niezdyskontowanych kosztów kwalifikowalnych projektu ustalonych na podstawie stosownych wytycznych. Wartość przeniesiona z arkuszy wynikowych dzięki odpowiedniej formule.
</t>
        </r>
      </text>
    </comment>
  </commentList>
</comments>
</file>

<file path=xl/comments3.xml><?xml version="1.0" encoding="utf-8"?>
<comments xmlns="http://schemas.openxmlformats.org/spreadsheetml/2006/main">
  <authors>
    <author>katarzyna.loszyk</author>
  </authors>
  <commentList>
    <comment ref="C22" authorId="0" guid="{8B81F417-5A2C-491A-8E32-63FF96081BA4}" shapeId="0">
      <text>
        <r>
          <rPr>
            <b/>
            <sz val="8"/>
            <color indexed="81"/>
            <rFont val="Tahoma"/>
            <family val="2"/>
            <charset val="238"/>
          </rPr>
          <t>Przenieść formułą z pozycji WPŁYWY RAZEM z Tabeli 8</t>
        </r>
        <r>
          <rPr>
            <sz val="8"/>
            <color indexed="81"/>
            <rFont val="Tahoma"/>
            <family val="2"/>
            <charset val="238"/>
          </rPr>
          <t xml:space="preserve">
</t>
        </r>
      </text>
    </comment>
  </commentList>
</comments>
</file>

<file path=xl/comments4.xml><?xml version="1.0" encoding="utf-8"?>
<comments xmlns="http://schemas.openxmlformats.org/spreadsheetml/2006/main">
  <authors>
    <author>st336</author>
  </authors>
  <commentList>
    <comment ref="C340" authorId="0" guid="{F271317C-44AD-4ED1-AFE9-4A6A54B8159B}" shapeId="0">
      <text>
        <r>
          <rPr>
            <b/>
            <sz val="8"/>
            <color indexed="81"/>
            <rFont val="Tahoma"/>
            <family val="2"/>
            <charset val="238"/>
          </rPr>
          <t>W tym miejscu należy wpisać łączne nakłady inwestycyjne poniesione w pierwszym roku analizy i przed rozpoczęciem okresu odniesienia.</t>
        </r>
        <r>
          <rPr>
            <sz val="8"/>
            <color indexed="81"/>
            <rFont val="Tahoma"/>
            <family val="2"/>
            <charset val="238"/>
          </rPr>
          <t xml:space="preserve">
</t>
        </r>
      </text>
    </comment>
  </commentList>
</comments>
</file>

<file path=xl/sharedStrings.xml><?xml version="1.0" encoding="utf-8"?>
<sst xmlns="http://schemas.openxmlformats.org/spreadsheetml/2006/main" count="2573" uniqueCount="483">
  <si>
    <t>Informacje ogólne</t>
  </si>
  <si>
    <t>Bez projektu</t>
  </si>
  <si>
    <t>Z projektem</t>
  </si>
  <si>
    <t>Ceny stosowane w analizie (stałe/zmienne)</t>
  </si>
  <si>
    <t>Podatek VAT (kwalifikowalny/niekwalifikowalny)</t>
  </si>
  <si>
    <t xml:space="preserve">wskażnik rotacji należności </t>
  </si>
  <si>
    <t>wskaźnik rotacji zapasów</t>
  </si>
  <si>
    <t>wskaźnik rotacji zobowiązań</t>
  </si>
  <si>
    <t>obliczony w oparciu o dane historyczne</t>
  </si>
  <si>
    <t xml:space="preserve">Założenia </t>
  </si>
  <si>
    <t>Dane wyjściowe</t>
  </si>
  <si>
    <t>DOCHODY BEZ NADWYŻEK (1+2+3)</t>
  </si>
  <si>
    <t xml:space="preserve">Dochody własne </t>
  </si>
  <si>
    <t>Subwencje i dotacje</t>
  </si>
  <si>
    <t>WOLNE ŚRODKI (A-B)</t>
  </si>
  <si>
    <t>Wolne środki po inwestycjach (E-F)</t>
  </si>
  <si>
    <t>ROCZNE PRZEPŁYWY GOTÓWKI NETTO (G+H)</t>
  </si>
  <si>
    <t>J</t>
  </si>
  <si>
    <t>Skumulowane przepływy gotówki netto</t>
  </si>
  <si>
    <t>K</t>
  </si>
  <si>
    <t>w tym: dotacja na realizację projektu</t>
  </si>
  <si>
    <t xml:space="preserve">OBSŁUGA ZADŁUŻENIA </t>
  </si>
  <si>
    <t>na realizację projektu</t>
  </si>
  <si>
    <t>na realizację pozostałych zadań</t>
  </si>
  <si>
    <t>Projekt            /               stan początkowy KON</t>
  </si>
  <si>
    <t>...</t>
  </si>
  <si>
    <t>Nakłady inwestycyjne 
(w tym nakłady odtworzeniowe)</t>
  </si>
  <si>
    <t>Wzrost PKB</t>
  </si>
  <si>
    <t>Stopa podatku dochodowego</t>
  </si>
  <si>
    <t>Stawka amortyzacji (wymienić w zależności od grupy środków trwałych i wartości niematerialnych i prawnych):</t>
  </si>
  <si>
    <t>Wartość rezydualna</t>
  </si>
  <si>
    <t>Lp.</t>
  </si>
  <si>
    <t>Kategoria/Okres projekcji</t>
  </si>
  <si>
    <t>Rok …</t>
  </si>
  <si>
    <t>A.</t>
  </si>
  <si>
    <t>I.</t>
  </si>
  <si>
    <t>1.</t>
  </si>
  <si>
    <t>a.</t>
  </si>
  <si>
    <t>b.</t>
  </si>
  <si>
    <t>2.</t>
  </si>
  <si>
    <t>II.</t>
  </si>
  <si>
    <t>Koszty operacyjne ogółem w tym:</t>
  </si>
  <si>
    <t>▪ amortyzacja</t>
  </si>
  <si>
    <t>▪ zużycie materiałów i energii</t>
  </si>
  <si>
    <t>▪ usługi obce</t>
  </si>
  <si>
    <t>▪ podatki i opłaty</t>
  </si>
  <si>
    <t>▪ wynagrodzenia</t>
  </si>
  <si>
    <t>▪ ubezpieczenia społeczne i inne świadczenia</t>
  </si>
  <si>
    <t>▪ pozostałe koszty rodzajowe</t>
  </si>
  <si>
    <t>▪ wartość sprzedanych towarów i materiałów</t>
  </si>
  <si>
    <t>Kapitał obrotowy netto</t>
  </si>
  <si>
    <t>▪ zapasy</t>
  </si>
  <si>
    <t>▪ należności krótkoterminowe</t>
  </si>
  <si>
    <t>3.</t>
  </si>
  <si>
    <t>4.</t>
  </si>
  <si>
    <t>Inne</t>
  </si>
  <si>
    <t>c.</t>
  </si>
  <si>
    <t>A</t>
  </si>
  <si>
    <t>I</t>
  </si>
  <si>
    <t>B</t>
  </si>
  <si>
    <t>C</t>
  </si>
  <si>
    <t>D</t>
  </si>
  <si>
    <t>E</t>
  </si>
  <si>
    <t>F</t>
  </si>
  <si>
    <t>G</t>
  </si>
  <si>
    <t>H</t>
  </si>
  <si>
    <t>III.</t>
  </si>
  <si>
    <t>IV.</t>
  </si>
  <si>
    <t>V.</t>
  </si>
  <si>
    <t>Przepływy środków pieniężnych z działalności operacyjnej</t>
  </si>
  <si>
    <t>Przepływy środków pieniężnych z działalności inwestycyjnej</t>
  </si>
  <si>
    <t>Przepływy środków pieniężnych z działalności finansowej</t>
  </si>
  <si>
    <t>Przepływy pieniężne netto razem</t>
  </si>
  <si>
    <t>Środki pieniężne na początek okresu</t>
  </si>
  <si>
    <t>Środki pieniężne na koniec okresu</t>
  </si>
  <si>
    <t>Przychody operacyjne</t>
  </si>
  <si>
    <t>Koszty operacyjne bez amortyzacji</t>
  </si>
  <si>
    <t>Stopa dyskontowa</t>
  </si>
  <si>
    <t>Finansowa zaktualizowana wartość netto z inwestycji (FNPV/C)</t>
  </si>
  <si>
    <t>Finansowa wewnętrzna stopa zwrotu z inwestycji (FRR/C)</t>
  </si>
  <si>
    <t>5.</t>
  </si>
  <si>
    <t>Nakłady odtworzeniowe</t>
  </si>
  <si>
    <t>Zmiana kapitału obrotowego netto</t>
  </si>
  <si>
    <t>Komentarz</t>
  </si>
  <si>
    <t>Koszty operacyjne</t>
  </si>
  <si>
    <t>Kapitał obrotowy</t>
  </si>
  <si>
    <t>Plan kredytowy</t>
  </si>
  <si>
    <t>Przyjęte założenia</t>
  </si>
  <si>
    <t>Analiza wrażliwości i ryzyka</t>
  </si>
  <si>
    <t>Tabela 1</t>
  </si>
  <si>
    <t>Wzrost wynagrodzeń (realny)</t>
  </si>
  <si>
    <t>Numery tabel w arkuszach</t>
  </si>
  <si>
    <t>Nr arkusza</t>
  </si>
  <si>
    <t>Tytuł arkusza</t>
  </si>
  <si>
    <t>numery kolejne nadane indywidualnie dla potrzeb analizy</t>
  </si>
  <si>
    <t>Plan amortyzacji (w tym obliczenie wartości rezydualnej)</t>
  </si>
  <si>
    <t>Inne istotne z punktu widzenia projektu (wymienić)</t>
  </si>
  <si>
    <t>Projekt</t>
  </si>
  <si>
    <t>Nakłady inwestycyjne (w tym odtworzeniowe)</t>
  </si>
  <si>
    <t>Przepływy pieniężne zdyskontowane</t>
  </si>
  <si>
    <t xml:space="preserve">Podatek dochodowy </t>
  </si>
  <si>
    <t>Kapitał obrotowy (obliczenia historycznych wskaźników rotacji)</t>
  </si>
  <si>
    <t>Nakłady inwestycyjne dotyczące realizacji projektu</t>
  </si>
  <si>
    <t>w tym na realizację projektu</t>
  </si>
  <si>
    <t>Tabela 3 Nakłady odtworzeniowe</t>
  </si>
  <si>
    <t>▪ nakłady netto</t>
  </si>
  <si>
    <t>▪ podatek VAT</t>
  </si>
  <si>
    <t>Tabela 4 Przychody i koszty operacyjne</t>
  </si>
  <si>
    <t>stałe</t>
  </si>
  <si>
    <t>▪ zobowiązania krótkoterminowe z wyłączeniem pożyczek i kredytów</t>
  </si>
  <si>
    <t>Okres referencyjny (odniesienia)</t>
  </si>
  <si>
    <t>WIBOR 1 roczny</t>
  </si>
  <si>
    <t>Tabela 5 Kapitał obrotowy - NIE DOTYCZY JST I JEDNOSTEK BUDŻETOWYCH</t>
  </si>
  <si>
    <t>Scenariusze</t>
  </si>
  <si>
    <t>Zmienne krytyczne</t>
  </si>
  <si>
    <t>(wartości skumulowanych przepływów pieniężnych w ciągu kolejnych lat eksploatacji projektu)</t>
  </si>
  <si>
    <t>Wariant wyjściowy</t>
  </si>
  <si>
    <t>Wariant pesymistyczny</t>
  </si>
  <si>
    <t>FNPV/C</t>
  </si>
  <si>
    <t>FRR/C</t>
  </si>
  <si>
    <t>Ryzyko</t>
  </si>
  <si>
    <t>Komentarze</t>
  </si>
  <si>
    <t>Prawdo-podobieństwo: niskie, średnie, wysokie</t>
  </si>
  <si>
    <t xml:space="preserve">Przychody ze sprzedaży produktów / usług / towarów </t>
  </si>
  <si>
    <t>6.</t>
  </si>
  <si>
    <t>Spadek popytu na usługi o 10% po zakończeniu realizacji projektu</t>
  </si>
  <si>
    <t>Zwiększenie nakładów inwestycyjnych o 10%</t>
  </si>
  <si>
    <t>Wzrost najbardziej istotnego (najwyższego) kosztu eksploatacyjnego o 10%</t>
  </si>
  <si>
    <t>Podatek dochodowy - projekt</t>
  </si>
  <si>
    <t>Zmiana KON - projekt</t>
  </si>
  <si>
    <t xml:space="preserve">Nakłady inwestycyjne </t>
  </si>
  <si>
    <t xml:space="preserve">Koszty operacyjne bez amortyzacji </t>
  </si>
  <si>
    <t xml:space="preserve">Zmiana KON </t>
  </si>
  <si>
    <t>II</t>
  </si>
  <si>
    <t xml:space="preserve"> Wpływy</t>
  </si>
  <si>
    <t xml:space="preserve"> dotacje UE do projektu</t>
  </si>
  <si>
    <t>kredyty i pożyczki</t>
  </si>
  <si>
    <t xml:space="preserve"> emisja dłużnych papierów wartościowych</t>
  </si>
  <si>
    <t>inne wpływy finansowe</t>
  </si>
  <si>
    <t>Wydatki</t>
  </si>
  <si>
    <t>spłaty kredytów i pożyczek</t>
  </si>
  <si>
    <t>odsetki</t>
  </si>
  <si>
    <t xml:space="preserve"> inne wydatki finansowe</t>
  </si>
  <si>
    <t>raty kapitałowe z tytułu leasingu</t>
  </si>
  <si>
    <t>III</t>
  </si>
  <si>
    <t>IV</t>
  </si>
  <si>
    <t>V</t>
  </si>
  <si>
    <t>Wpływy</t>
  </si>
  <si>
    <t>wpływy z emisji udziałów i innych instrumentów kapitałowych oraz doplat do kapitału</t>
  </si>
  <si>
    <t>dotacje UE do projektu</t>
  </si>
  <si>
    <t>pozostałe dotacje</t>
  </si>
  <si>
    <t>emisja dłużnych papierów wartościowych</t>
  </si>
  <si>
    <t xml:space="preserve"> inne wpływy finansowe</t>
  </si>
  <si>
    <t>inne wydatki finansowe</t>
  </si>
  <si>
    <t>wpłata środków własnych</t>
  </si>
  <si>
    <t>Nakłady inwestycyjne (projekt)</t>
  </si>
  <si>
    <t>Nakłady odtworzeniowe (projekt)</t>
  </si>
  <si>
    <t>Inne nakłady inwestycyjne</t>
  </si>
  <si>
    <t>Inne wpływy/wydatki z działalności inwestycyjnej</t>
  </si>
  <si>
    <t>Przychody ze sprzedaży produktów / towarów / usług</t>
  </si>
  <si>
    <t xml:space="preserve"> +/- Inne przepływy z działalności operacyjnej (wymienić jakie)</t>
  </si>
  <si>
    <t>Razem wydatki kwalifikowane</t>
  </si>
  <si>
    <t>Razem wydatki niekwalifikowane</t>
  </si>
  <si>
    <t>a</t>
  </si>
  <si>
    <t>b</t>
  </si>
  <si>
    <t>c</t>
  </si>
  <si>
    <t>Obliczenie zdyskontowanego dochodu projektu</t>
  </si>
  <si>
    <t>Pozycja</t>
  </si>
  <si>
    <t>Przychody operacyjne (opłaty pochodzące od bezpośrednich użytkowników)</t>
  </si>
  <si>
    <t>Wpływy [1]</t>
  </si>
  <si>
    <t>Koszty operacyjne (bez amortyzacji)</t>
  </si>
  <si>
    <t>7.</t>
  </si>
  <si>
    <t>8.</t>
  </si>
  <si>
    <t>9.</t>
  </si>
  <si>
    <t xml:space="preserve">Suma zdyskontowanych dochodów </t>
  </si>
  <si>
    <t>Projekty podlegające zasadom pomocy publicznej</t>
  </si>
  <si>
    <t>MaxCRpa(pp)</t>
  </si>
  <si>
    <t>EC</t>
  </si>
  <si>
    <t>Koszty kwalifikowalne (w EUR)</t>
  </si>
  <si>
    <t>Dotacja UE                                                                
Dotacja UE = EC x MaxCRpa(pp)</t>
  </si>
  <si>
    <t>Poziom dofinansowania wg Uchwały (w %)</t>
  </si>
  <si>
    <t>Projekty które nie generują dochodu</t>
  </si>
  <si>
    <t>MaxCRpa</t>
  </si>
  <si>
    <t>Maksymalna wartość dotacji UE (w PLN)</t>
  </si>
  <si>
    <t>Dotacja UE                                                                
Dotacja UE = EC x MaxCRpa</t>
  </si>
  <si>
    <t xml:space="preserve">Rzeczywisty poziom dofinansowania </t>
  </si>
  <si>
    <t>Projekty które generują dochód (metoda luki finansowej)</t>
  </si>
  <si>
    <t>Wpływy [1+2]</t>
  </si>
  <si>
    <t>Wydatki [4+5+6]</t>
  </si>
  <si>
    <t>Dochód netto [3-7]</t>
  </si>
  <si>
    <t>Zdyskontowany dochód [8x9]</t>
  </si>
  <si>
    <t>Suma zdyskontowanych dochodów - DNR</t>
  </si>
  <si>
    <t>Nakłady inwestycyjne</t>
  </si>
  <si>
    <t>Razem [1+2]</t>
  </si>
  <si>
    <t>Zdyskontowane nakłady [3x4]</t>
  </si>
  <si>
    <t>Suma zdyskontow nakładów inwestycyjnych - DIC</t>
  </si>
  <si>
    <t xml:space="preserve">Etap 1. Wskaźnik luki finansowej </t>
  </si>
  <si>
    <t>Wskażnik luki w finansowaniu - R                                 
 R = (DIC - DNR) / DIC</t>
  </si>
  <si>
    <t>Etap 2. Kwota decyzji</t>
  </si>
  <si>
    <t>Kwota decyzji - DA                                                        
 DA = EC x R</t>
  </si>
  <si>
    <t>Etap 3. Maksymalna dotacja z UE</t>
  </si>
  <si>
    <t>Dotacja UE                                                               
 Dotacja UE = DA x MaxCRpa</t>
  </si>
  <si>
    <t>Etap 4. Rzeczywisty poziom dofinansowania (efektywna stopa dofinansowania)</t>
  </si>
  <si>
    <t>Wrzf                                                                              
 Wrzf = Dotacja UE / EC</t>
  </si>
  <si>
    <t xml:space="preserve"> =</t>
  </si>
  <si>
    <t>Wrzf                                                                               
Wrzf = R x MaxCRpa</t>
  </si>
  <si>
    <t>Przychody ze sprzedaży i zrównane z nimi</t>
  </si>
  <si>
    <t>Przychód ze sprzedaży produktów</t>
  </si>
  <si>
    <t>Zmiana stanu produktów</t>
  </si>
  <si>
    <t>Koszt wytworzenia produktów na własne potrzeby jednostki</t>
  </si>
  <si>
    <t>Przychód ze sprzedaży towarów i materiałów</t>
  </si>
  <si>
    <t>Koszty działalności operacyjnej</t>
  </si>
  <si>
    <t>Amortyzacja</t>
  </si>
  <si>
    <t>Zużycie materiałów i energii</t>
  </si>
  <si>
    <t>Usługi obce</t>
  </si>
  <si>
    <t>Podatki i opłaty</t>
  </si>
  <si>
    <t>Wynagrodzenia</t>
  </si>
  <si>
    <t>VI</t>
  </si>
  <si>
    <t>Ubezpieczenia społeczne i inne świadczenia</t>
  </si>
  <si>
    <t>VII</t>
  </si>
  <si>
    <t>Pozostałe koszty rodzajowe</t>
  </si>
  <si>
    <t>VIII</t>
  </si>
  <si>
    <t>Wartość sprzedanych towarów i materiałów</t>
  </si>
  <si>
    <t>Zysk/strata ze sprzedaży</t>
  </si>
  <si>
    <t>Pozostałe przychody operacyjne</t>
  </si>
  <si>
    <t>Dotacje</t>
  </si>
  <si>
    <t>Inne przychody operacyjne</t>
  </si>
  <si>
    <t>Pozostałe koszty operacyjne</t>
  </si>
  <si>
    <t>Zysk/Strata na działalności operacyjnej</t>
  </si>
  <si>
    <t>Przychody finansowe</t>
  </si>
  <si>
    <t>Koszty finansowe</t>
  </si>
  <si>
    <t>Zysk/Strata brutto na działalności gospodarczej</t>
  </si>
  <si>
    <t>Zyski nadzwyczajne</t>
  </si>
  <si>
    <t>Straty nadzwyczajne</t>
  </si>
  <si>
    <t>J.</t>
  </si>
  <si>
    <t>Zysk/Strata brutto</t>
  </si>
  <si>
    <t>K.</t>
  </si>
  <si>
    <t>Podatek dochodowy od osób prawnych</t>
  </si>
  <si>
    <t>L.</t>
  </si>
  <si>
    <t>Pozostałe obowiązkowe obciążenia</t>
  </si>
  <si>
    <t>M.</t>
  </si>
  <si>
    <t>Zysk/Strata netto</t>
  </si>
  <si>
    <t>Korekty razem</t>
  </si>
  <si>
    <t>(+) Amortyzacja</t>
  </si>
  <si>
    <t>(+/-) Zyski/Straty z tyt. różnic kursowych</t>
  </si>
  <si>
    <t>(+) Odsetki zapłacone, (-) odsetki uzyskanie, (-) udziały w zyskach</t>
  </si>
  <si>
    <t>(+/-) Zysk/Strata z działalności inwestycyjnej</t>
  </si>
  <si>
    <t>(+) Zmiana stanu rezerw</t>
  </si>
  <si>
    <t>(-) Zmiana zapotrzebowania na KON</t>
  </si>
  <si>
    <t>(-/+) Zmiana stanu rozliczeń międzyokresowych</t>
  </si>
  <si>
    <t>Inne korekty</t>
  </si>
  <si>
    <t>Przepływy pieniężne netto z działalności operacyjnej, razem</t>
  </si>
  <si>
    <t>1. Wpływy</t>
  </si>
  <si>
    <t>2. Wydatki</t>
  </si>
  <si>
    <t>Przepływy pieniężne netto z działalności inwestycyjnej, razem</t>
  </si>
  <si>
    <t>a. wpływy netto z wydania udziałów (emisji akcji) i innych instrumentów kapitałowych oraz dopłat do kapitału</t>
  </si>
  <si>
    <t>b. dotacje UE do projektu</t>
  </si>
  <si>
    <t>c. pozostałe dotacje</t>
  </si>
  <si>
    <t>d. kredyty i pożyczki</t>
  </si>
  <si>
    <t>e. emisja dłużnych papierów wartościowych</t>
  </si>
  <si>
    <t>f. inne wpływy finansowe</t>
  </si>
  <si>
    <t>a. spłaty kredytów i pożyczek</t>
  </si>
  <si>
    <t>b. odsetki</t>
  </si>
  <si>
    <t>c. raty leasingu finansowego</t>
  </si>
  <si>
    <t>d. inne wydatki finansowe</t>
  </si>
  <si>
    <t>Przepływy pieniężne netto z działalności finansowej, razem</t>
  </si>
  <si>
    <t>Aktywa trwałe</t>
  </si>
  <si>
    <t>Wartości niematerialne i prawne</t>
  </si>
  <si>
    <t>Rzeczowe aktywa trwałe w tym:</t>
  </si>
  <si>
    <t>Środki trwałe</t>
  </si>
  <si>
    <t>Środki trwałe w budowie</t>
  </si>
  <si>
    <t>Należności długoterminowe</t>
  </si>
  <si>
    <t>Inwestycje długoterminowe</t>
  </si>
  <si>
    <t>Długoterminowe rozliczenia międzyokresowe</t>
  </si>
  <si>
    <t>Aktywa obrotowe</t>
  </si>
  <si>
    <t>Zapasy</t>
  </si>
  <si>
    <t>Należności krótkoterminowe</t>
  </si>
  <si>
    <t>Inwestycje krótkoterminowe w tym:</t>
  </si>
  <si>
    <t>Papiery wartościowe</t>
  </si>
  <si>
    <t>Środki pieniężne</t>
  </si>
  <si>
    <t>Krótkoterminowe rozliczenia międzyokresowe</t>
  </si>
  <si>
    <t>AKTYWA RAZEM</t>
  </si>
  <si>
    <t>PASYWA</t>
  </si>
  <si>
    <t>Kapitał własny</t>
  </si>
  <si>
    <t>Kapitał podstawowy</t>
  </si>
  <si>
    <t>Kapitał zapasowy</t>
  </si>
  <si>
    <t>Kapitał z aktualizacji wyceny</t>
  </si>
  <si>
    <t>Pozostałe kapitały rezerwowe</t>
  </si>
  <si>
    <t>Zysk (strata) z lat ubiegłych</t>
  </si>
  <si>
    <t>VI.</t>
  </si>
  <si>
    <t>Zysk (strata) netto</t>
  </si>
  <si>
    <t>Zobowiązania i rezerwy na zobowiązania</t>
  </si>
  <si>
    <t>Rezerwy na zobowiązania</t>
  </si>
  <si>
    <t>Zobowiązania długoterminowe</t>
  </si>
  <si>
    <t>Kredyty i pożyczki</t>
  </si>
  <si>
    <t>Pozostałe zobowiązania długoterminowe</t>
  </si>
  <si>
    <t>Zobowiązania krótkoterminowe</t>
  </si>
  <si>
    <t>Z tytułu dostaw i usług</t>
  </si>
  <si>
    <t>Pozostałe zobowiązania krótkoterminowe</t>
  </si>
  <si>
    <t>Rozliczenia międzyokresowe (rozliczenie dotacji)</t>
  </si>
  <si>
    <t>Rozliczenie dotacji</t>
  </si>
  <si>
    <t>Inne rozlczenia międzyokresowe</t>
  </si>
  <si>
    <t>PASYWA RAZEM</t>
  </si>
  <si>
    <t>kontrola</t>
  </si>
  <si>
    <t>WPŁYWY RAZEM</t>
  </si>
  <si>
    <t>Przychody operacyjne (pochodzące od bezpośrednich użytkowników)</t>
  </si>
  <si>
    <t>WYDATKI RAZEM</t>
  </si>
  <si>
    <t>Całkowite nakłady inwestycyjne</t>
  </si>
  <si>
    <t>Podatek dochodowy</t>
  </si>
  <si>
    <t>Przepływy pieniężne netto</t>
  </si>
  <si>
    <t>Tabela 22 Pro forma rachunek zysków i strat - beneficjent bez projektu [zł.]</t>
  </si>
  <si>
    <t>Tabela 23 Pro forma rachunek zysków i strat - beneficjent z projektem [zł.]</t>
  </si>
  <si>
    <t>Tabela 24 Pro forma rachunek zysków i strat - Projekt UE [zł.]</t>
  </si>
  <si>
    <t>Tabela 25 Pro forma sprawozdanie z przepływów pieniężnych - beneficjent bez projektu [zł.]</t>
  </si>
  <si>
    <t>Tabela 26 Pro forma sprawozdanie z przepływów pieniężnych - beneficjent z projektem [zł.] (Weryfikacja trwałości finansowej beneficjenta z projektem)</t>
  </si>
  <si>
    <t>Tabela 27 Pro forma sprawozdanie z przepływów pieniężnych - Projekt UE [zł.]</t>
  </si>
  <si>
    <t>Tabela 28 Pro forma bilans majątkowy - beneficjent bez projektu [zł.]</t>
  </si>
  <si>
    <t>Tabela 29 Pro forma bilans majątkowy - beneficjent z projektem [zł.]</t>
  </si>
  <si>
    <t>Tabela 30 Pro forma bilans majątkowy - Projekt UE [zł.]</t>
  </si>
  <si>
    <t>Tabela 31 Finansowa efektywność inwestycji - Projekt UE [zł.]</t>
  </si>
  <si>
    <t>Rok n-2</t>
  </si>
  <si>
    <t>Rok n-1</t>
  </si>
  <si>
    <t>Rok n</t>
  </si>
  <si>
    <t>Kolumnę Rok n należy wypełnić w sytuacji gdy na moment złożenia wniosku poprzedni rok historyczny nie został zamknięty, tj. nie sporządzono i zatwierdzono sprawozdań finasnowych za ten rok. Wtedy należy przedstawić tu prognozę wykonania i wyraźnie wskazać ten fakt w założeniach do analizy.</t>
  </si>
  <si>
    <t>Wpływy netto z wydania udziałów (emisji akcji) i innych instrumentów kapitałowych oraz dopłat do kapitału</t>
  </si>
  <si>
    <t>Emisja dłużnych papierów wartościowych</t>
  </si>
  <si>
    <t>Inne wpływy finansowe</t>
  </si>
  <si>
    <t>Spłaty kredytów i pożyczek</t>
  </si>
  <si>
    <t>Odsetki</t>
  </si>
  <si>
    <t>Inne wydatki finansowe</t>
  </si>
  <si>
    <t>Legenda do arkuszy*</t>
  </si>
  <si>
    <t xml:space="preserve">Arkusz dotyczy wszystkich typów projektów. Dane stanowią punkt wyjścia do obliczenia poziomu dofinansowania i sporządzenia wskazanych w wytycznych analiz finansowych, Do przygotowania prognozy przychodów i kosztów operacyjnych należy skorzystać z arkuszy pomocniczych służących do obliczeń indywidualnych. Przy ustalaniu zmian kapitału obrotowego netto należy oprzeć się na historycznych wskaźnikach rotacji wskazanych w założeniach i poprzez przekształcenie wzorów wskazanych w "Wytycznych...." obliczyć wymagane wielkości. Jako generalną zasadę należy przyjąć, że scenariusz "beneficjent z projektem" jest sumą scenariusza "beneficjent bez projektu" oraz samego projektu. Scenariusze mogą się różnić między sobą jedynie o przypływy wynikające z projektu. </t>
  </si>
  <si>
    <t xml:space="preserve">Poziom dofinansowania </t>
  </si>
  <si>
    <t>Dane historyczne</t>
  </si>
  <si>
    <r>
      <t>Nakłady inwestycyjne:</t>
    </r>
    <r>
      <rPr>
        <sz val="11"/>
        <rFont val="Arial"/>
        <family val="2"/>
      </rPr>
      <t xml:space="preserve"> nakłady poniesione w związku z realizacją projektu, w okresie realizacji (na poszczególnych jego etapach, do momentu oddania do użytkowania powstałego majątku), niezbędne, a więc mające z projektem bezpośredni lub pośredni związek, obejmujące zarówno wydatki kwalifikowalne, jak i niekwalifikowalne, dozwolone na mocy obowiązujących przepisów. 
</t>
    </r>
    <r>
      <rPr>
        <b/>
        <sz val="11"/>
        <rFont val="Arial"/>
        <family val="2"/>
      </rPr>
      <t>Nakłady odtworzeniowe</t>
    </r>
    <r>
      <rPr>
        <sz val="11"/>
        <rFont val="Arial"/>
        <family val="2"/>
      </rPr>
      <t>: nakłady ponoszone w okresie eksploatacji projektu (po zakończeniu jego realizacji), przeznaczone na odtworzenie lub ulepszenie pewnych elementów projektu, o krótkim okresie użytkowania i powiększające wartość tych elementów majątku powstałego w wyniku realizacji projektu, których dotyczą (powiększają wartość środka trwałego).
Arkusz stanowi źródło danych dla przepływów projektu i poziomu dofinansowania. W tym miejscu beneficjent zamieszcza obliczenia własne dotyczące planu i harmonogramu całkowitych nakładów inwestycyjnych (z wyodrębnieniem podatku VAT, w podziale na koszty kwalifikowalne i niekwalifikowalne). Sposób prezentacji i przedstawienia danych uzależniony jest od indywidualnych preferencji beneficjenta.</t>
    </r>
  </si>
  <si>
    <t>W tym miejscu beneficjent zamieszcza obliczenia własne dotyczące wielkości przychodów operacyjnych na podstawie ustalonej wielkości sprzedaży i ustalonych cen (tylko dla projektów generujących przychody ze sprzedaży usług/produktów/wyrobów). Arkusz stanowi źródło danych dla przepływów projektu i poziomu dofinansowania. Sposób prezentacji i przedstawienia danych uzależniony jest od indywidualnych preferencji beneficjenta, więc o ile nie narzucono wzoru tabel w wytycznych do przygotowania studiów wykonalności należy przygotować je według własnego projektu. Pamiętać należy jednak o zawarciu wszystkich niezbędnych w toku dalszych obliczeń danych, które czerpane będą do arkuszy wynikowych.</t>
  </si>
  <si>
    <t>W tym miejscu należy umieścić wszelkie inne załączniki przygotowywane w formacie Excel niewymienione w punktach 1-16.</t>
  </si>
  <si>
    <t>Tabela  6</t>
  </si>
  <si>
    <t>Tabela 7</t>
  </si>
  <si>
    <t>Tabela 8 Finansowa efektywność inwestycji - Projekt (zł.)</t>
  </si>
  <si>
    <t xml:space="preserve">Efektywność finansowa </t>
  </si>
  <si>
    <t xml:space="preserve">Arkusz zawiera obliczenia następujących wskaźników efektywności finansowej projektu:  FNPV/C - finansowa bieżąca wartość netto inwestycji  oraz FRR/C - finansowa wewnętrzna stopa zwrotu z inwestycji.  </t>
  </si>
  <si>
    <t>Trwałość finansowa</t>
  </si>
  <si>
    <t>Trwałość finansowa JST</t>
  </si>
  <si>
    <t xml:space="preserve">Arkusz ten służy wykazaniu trwałości finansowej przez jednostki samorządu terytorialnego w sytuacji, gdy są one jednocześnie jednostkami ponoszącymi nakłady inwestycyjne i użytkującymi projekt, a także gdy jednostką użytkującą jest własna jednostka organizacyjna o statusie jednostki budżetowej. Przygotowane tabele mają układ odpowiadający specyfice budżetu. Prognozę należy przygotować dla całego okresu referencyjnego, licząc od roku w którym został złożony wniosek o dofinansowanie, uzupełniając o dane historyczne za ubiegły rok. Dane historyczne za ubiegły rok: w sytuacji, gdy na moment złożenia wniosku poprzedni rok nie został zamknięty, należy przedstawić prognozę wykonania.  </t>
  </si>
  <si>
    <t>9,  10</t>
  </si>
  <si>
    <t>17 - …</t>
  </si>
  <si>
    <t>Plan finansowy kat. 1</t>
  </si>
  <si>
    <t>Plan finansowy kat. 2</t>
  </si>
  <si>
    <t>12, 13, 14, 15, 16, 17, 18, 19, 20, 21</t>
  </si>
  <si>
    <t xml:space="preserve">32, 33, 34 </t>
  </si>
  <si>
    <t>35, 36, 37</t>
  </si>
  <si>
    <t>…lat</t>
  </si>
  <si>
    <t>Stopa dyskontowa:</t>
  </si>
  <si>
    <t xml:space="preserve"> - stosowana w analizie finansowej</t>
  </si>
  <si>
    <t xml:space="preserve"> - stosowana w analizie ekonomicznej</t>
  </si>
  <si>
    <t>Stopa referencyjna NBP</t>
  </si>
  <si>
    <t>wg tabeli na dzień.....</t>
  </si>
  <si>
    <t>Maksymalny poziom dofinansowania projektu ze środków WRPO dla tej inwestycji (MaxCRpa)</t>
  </si>
  <si>
    <t>Maksymalną stopa współfinansowania określona dla danej inwestycji w odpowiednim programie pomocy publicznej - MaxCRpa(pp)</t>
  </si>
  <si>
    <t>Orientacyjny koszt całkowity projektu</t>
  </si>
  <si>
    <t>należy podać zgodnie z Uchwałą Zarządu Województwa Wielkopolskiego</t>
  </si>
  <si>
    <t>Przewidywany poziom dofinansowania</t>
  </si>
  <si>
    <t>Kurs PLN/EUR przyjęty do obliczeń</t>
  </si>
  <si>
    <t>Analizę wrażliwości i ryzyka należy sporządzić dla projektu lub beneficjenta z projektem (patrz wytyczne do sporządzania analizy finansowej)</t>
  </si>
  <si>
    <t>2, 3, 4, 5</t>
  </si>
  <si>
    <t>6, 7</t>
  </si>
  <si>
    <t>W tym miejscu należy przedstawić sprawozdania finansowe dotyczące projektu. Prognozę (projekt) należy przygotować dla całego okresu referencyjnego, licząc od roku w którym został złożony wniosek o dofinansowanie. Sporządzenie rachunku przepływów pieniężnych dla projektu oraz dla Wnioskodawcy (jednostki użytkującej projekt) z projektem umożliwia analizę trwałości finansowej. Zgodnie z Wytycznymi MIiR projekt uznaje się za trwały finansowo, jeżeli przepływy pieniężne generowane przez projekt są większe lub równe "0" we wszystkich latach objętych analizą. Natomiast Wnioskodawca (jednostka użytkująca infrastrukturę) razem z projektem powinien mieć dodatnie roczne salda przepływów pieniężnych na koniec każdego roku w okresie realizacji projektu i jego eksploatacji.</t>
  </si>
  <si>
    <t>Arkusz dotyczy projektów dla których możliwe jest oddzielenie przepływów pieniężnych projektu od ogólnych przepływów Beneficjenta (patrz wytyczne). Punktem wyjścia prognoz finansowych są dane finansowo-księgowe podmiotu realizującego projekt. Analizę należy przeprowadzić w oparciu o metodologię zdyskontowanego przepływu środków pieniężnych przy założeniu cen stałych, tj. bez uwzględnienia inflacji. Dane do projekcji finansowych należy przenieść za pomocą formuł z arkuszy do obliczeń indywidualnych.</t>
  </si>
  <si>
    <t xml:space="preserve">Arkusz dotyczy projektów dla których nie jest możliwe oddzielenie przepływów pieniężnych projektu od ogólnych przepływów Beneficjenta (patrz wytyczne). Punktem wyjścia prognoz finansowych są dane finansowo-księgowe podmiotu realizującego projekt. Analizę należy przeprowadzić w oparciu o metodologię zdyskontowanego przepływu środków pieniężnych przy założeniu cen stałych, tj. bez uwzględnienia inflacji. Dane do projekcji finansowych należy przenieść za pomocą formuł z arkuszy do obliczeń indywidualnych. </t>
  </si>
  <si>
    <t>W tym miejscu Beneficjent zamieszcza obliczenia własne dotyczące analizy wrażliwości i ryzyka. Sposób prezentacji i przedstawienia danych uzależniony jest od indywidualnych preferencji Beneficjenta, więc o ile nie narzucono wzoru tabel w wytycznych do przygotowania studiów wykonalności należy przygotować je według własnego projektu. Pamiętać należy jednak o zawarciu wszystkich niezbędnych w toku dalszych obliczeń danych, które czerpane będą do arkuszy wynikowych.</t>
  </si>
  <si>
    <t>W tym miejscu Beneficjent zamieszcza obliczenia własne dotyczące amortyzacji, oraz wynikającej z niej wartości rezydualnej. Arkusz stanowi źródło danych dla przepływów projektu i poziomu dofinansowania (np. kalkulacja podatku dochodowego, czy wartości rezydualnej). Wysokość amortyzacji należy obliczać oddzielnie dla każdej grupy majątku trwałego. Amortyzacja liczona jest metodą liniową. Okres amortyzacji dla każdego typu aktywa należy ustalić w oparciu o stawki wskazane w ustawie o podatku dochodowym od osób prawnych. Sposób prezentacji i przedstawienia danych w tym arkuszu uzależniony jest od indywidualnych preferencji beneficjenta</t>
  </si>
  <si>
    <t>W tym miejscu Beneficjent zamieszcza obliczenia własne dotyczące kosztów operacyjnych generowanych przez projekt. Arkusz stanowi źródło danych dla przepływów projektu i poziomu dofinansowania. Sposób prezentacji i przedstawienia danych uzależniony jest od indywidualnych preferencji Beneficjenta, więc o ile nie narzucono wzoru tabel w wytycznych do przygotowania studiów wykonalności należy przygotować je według własnego projektu. Pamiętać należy jednak o zawarciu wszystkich niezbędnych w toku dalszych obliczeń danych, które czerpane będą do arkuszy wynikowych.</t>
  </si>
  <si>
    <t>W tym miejscu Beneficjent zamieszcza obliczenia własne dotyczące kapitału obrotowego. Arkusz stanowi źródło danych dla przepływów projektu i poziomu dofinansowania. Sposób prezentacji i przedstawienia danych uzależniony jest od indywidualnych preferencji Beneficjenta, więc o ile nie narzucono wzoru tabel w wytycznych do przygotowania studiów wykonalności należy przygotować je według własnego projektu. Pamiętać należy jednak o zawarciu wszystkich niezbędnych w toku dalszych obliczeń danych, które czerpane będą do arkuszy wynikowych.</t>
  </si>
  <si>
    <t>W tym miejscu Beneficjent zamieszcza obliczenia własne dotyczące ewentualnego kredytowania inwestycji (plan kredytowy). Sposób prezentacji i przedstawienia danych uzależniony jest od indywidualnych preferencji Beneficjenta, więc o ile nie narzucono wzoru tabel w wytycznych do przygotowania studiów wykonalności należy przygotować je według własnego projektu. Pamiętać należy jednak o zawarciu wszystkich niezbędnych w toku dalszych obliczeń danych, które czerpane będą do arkuszy wynikowych.</t>
  </si>
  <si>
    <t>22, 23, 24, 25, 26, 27, 28, 29, 30, 31</t>
  </si>
  <si>
    <t>W tym miejscu Beneficjent zamieszcza dane historyczne za dwa zamknięte okresy obrachunkowe. Jeżeli Beneficjent na podstawie innych przepisów szczegółowych sporządza sprawozdania na innych formularzach niż określone w ustawie o rachunkowości, powinien możliwie jak najprecyzyjniej przenieść dane na podany wzorzec sprawozdań. Dane historyczne posłużą także do weryfikacji poprawności przygotowanych analiz.</t>
  </si>
  <si>
    <r>
      <t>współczynnik dyskontowy (r=4%) - d</t>
    </r>
    <r>
      <rPr>
        <i/>
        <vertAlign val="subscript"/>
        <sz val="10"/>
        <rFont val="Arial"/>
        <family val="2"/>
        <charset val="238"/>
      </rPr>
      <t>t</t>
    </r>
    <r>
      <rPr>
        <i/>
        <sz val="10"/>
        <rFont val="Arial"/>
        <family val="2"/>
        <charset val="238"/>
      </rPr>
      <t>=1/(1+r)</t>
    </r>
    <r>
      <rPr>
        <i/>
        <vertAlign val="superscript"/>
        <sz val="10"/>
        <rFont val="Arial"/>
        <family val="2"/>
        <charset val="238"/>
      </rPr>
      <t>t</t>
    </r>
  </si>
  <si>
    <t xml:space="preserve">5. </t>
  </si>
  <si>
    <t>Zdyskontowany dochód [6x7]</t>
  </si>
  <si>
    <t>Dochód netto [2-5]</t>
  </si>
  <si>
    <t>Wydatki [3+4]</t>
  </si>
  <si>
    <r>
      <t>współczynnik dyskontowy (r=4%) - d</t>
    </r>
    <r>
      <rPr>
        <i/>
        <vertAlign val="subscript"/>
        <sz val="10"/>
        <rFont val="Arial"/>
        <family val="2"/>
      </rPr>
      <t>t</t>
    </r>
    <r>
      <rPr>
        <i/>
        <sz val="10"/>
        <rFont val="Arial"/>
        <family val="2"/>
      </rPr>
      <t>=1/(1+r)</t>
    </r>
    <r>
      <rPr>
        <i/>
        <vertAlign val="superscript"/>
        <sz val="10"/>
        <rFont val="Arial"/>
        <family val="2"/>
      </rPr>
      <t>t</t>
    </r>
  </si>
  <si>
    <r>
      <t xml:space="preserve">Jeśli suma zdyskontowanych dochodów generowanych przez projekt (komórka C15) jest wartością </t>
    </r>
    <r>
      <rPr>
        <b/>
        <u/>
        <sz val="10"/>
        <rFont val="Arial"/>
        <family val="2"/>
      </rPr>
      <t>ujemną</t>
    </r>
    <r>
      <rPr>
        <b/>
        <sz val="10"/>
        <rFont val="Arial"/>
        <family val="2"/>
      </rPr>
      <t>, oznacza to, że projekt nie generuje dochodu i należy obliczyć poziom dofinansowania zgodnie z tabelą - część C.</t>
    </r>
  </si>
  <si>
    <r>
      <t xml:space="preserve">Jeśli suma zdyskontowanych dochodów generowanych przez projekt (komórka C15) jest wartością </t>
    </r>
    <r>
      <rPr>
        <b/>
        <u/>
        <sz val="10"/>
        <rFont val="Arial"/>
        <family val="2"/>
      </rPr>
      <t>dodatnią</t>
    </r>
    <r>
      <rPr>
        <b/>
        <sz val="10"/>
        <rFont val="Arial"/>
        <family val="2"/>
      </rPr>
      <t xml:space="preserve">, oznacza to, że projekt generuje dochód i zgodnie z art. 61 rozporządzenia Rady (WE) nr 1303/2013 należy obliczyć poziom dofinansowania metodą luki finansowej - część D. </t>
    </r>
  </si>
  <si>
    <t>Arkusz zawiera wzory obliczeniowe dla projektów różnego typu: podlegających pomocy publicznej, nie generujących dochodów oraz dla tych których poziom dofinansowania uzależniony jest od wielkości wyliczonej luki. W pierwszej kolejności należy obliczyć, czy projekt generuje dochód w rozumieniu art. 61 rozporządzenia Rady (WE) nr 1303/2013, czy nie (A). Następnie dla poszczególnych projektów należy wybrać odpowiadający sposób obliczeniowy (B, C lub D). Dane do wyliczenia luki finansowej należy przenieść odpowiednio z arkusza założeń i wynikowego do wierszy oznaczonych kolorem zielonym. W zależności od uzyskanych wyników należy postępować zgodnie z odnośnikami wpisanymi przy tabelach.</t>
  </si>
  <si>
    <t>wskazać na jaki dzień ustalono kurs PLN/EUR dla projektu kluczowego. Wartość należy podać z dokładnością do czterech miejsc po przecinku.</t>
  </si>
  <si>
    <t>Arkusz zawiera założenia do przeprowadzenia analizy finansowo ekonomicznej projektów niezależnie od wybranej kategorii (patrz wytyczne). Zgodnie z wytycznymi MIiR dla pierwszych 5 lat analizy należy skorzystać z wariantów rozwoju gospodarczego Polski, zamieszczonych na stronie internetowej Ministerstwa Infrastruktury i Rozwoju. Dla pozostałego okresu analizy należy stosować wartości jak z ostatniego roku ww. wariantów. Dla pozostałych założeń należy odnieść się do aktualnych w tym zakresie przepisów prawa, a także dokumentów programowych WRPO 2014+.</t>
  </si>
  <si>
    <t>w oparciu o wytyczne dla WRPO 2014+</t>
  </si>
  <si>
    <t>Uszczegółowienie WRPO 2014+</t>
  </si>
  <si>
    <t>O ile nie podano przykładowego formatu tabeli w wytycznych dla poszczególnych rodzajów projektów, arkusze od 11 w górę należy przygotować według własnych schematów (muszą zawierać wszystkie niezbędne dane). W razie wątpliwości co do zastosowanych formuł należy skontaktować się z Wydziałem Oceny Merytorycznej. Kolumnę "Komentarz" beneficjenci modyfikują według własnych potrzeb dostosowując zawarte treści do indywidualnych potrzeb projektu. Kolumnę "Numery tabel w arkuszach" należy uzupełnić o tytuły i numery poszczególnych tabel.</t>
  </si>
  <si>
    <t>Wpływy z analizy finansowej</t>
  </si>
  <si>
    <t>Wydatki z analizy finansowej</t>
  </si>
  <si>
    <t>Zdyskontowane korzyści</t>
  </si>
  <si>
    <t>Zdyskontowane koszty</t>
  </si>
  <si>
    <t>współczynnik dyskonta</t>
  </si>
  <si>
    <t>d.</t>
  </si>
  <si>
    <t>Rachunek kosztów i korzyści społecznych</t>
  </si>
  <si>
    <t>Korzyści społeczne</t>
  </si>
  <si>
    <t>Koszty społeczne</t>
  </si>
  <si>
    <t>Ekonomiczne przepływy pieniężne netto</t>
  </si>
  <si>
    <t>Ekonomiczna zaktualizowana wartość netto (ENPV)</t>
  </si>
  <si>
    <t>Ekonomiczna wewnętrzna stopa zwrotu (ERR)</t>
  </si>
  <si>
    <t>Ekonomiczny Wskaźnik Korzyści/Koszty (B/C)</t>
  </si>
  <si>
    <t>Korekty wpływów razem</t>
  </si>
  <si>
    <t>Korekty wydatków razem</t>
  </si>
  <si>
    <t>e.</t>
  </si>
  <si>
    <t>(-) podatek VAT</t>
  </si>
  <si>
    <t>(-) podatek dochodowy</t>
  </si>
  <si>
    <t>Ekonomiczne przepływy zdyskontowane</t>
  </si>
  <si>
    <t>Przepływy pieniężne netto z analizy finansowej po korektach</t>
  </si>
  <si>
    <t>Wpływy po korektach</t>
  </si>
  <si>
    <t>(+/-)  ...</t>
  </si>
  <si>
    <t>Wydatki po korektach</t>
  </si>
  <si>
    <t>Tabela 10 Rachunek przepływów pieniężnych - Projekt(zł)</t>
  </si>
  <si>
    <t>Tabela 11 Rachunek przepływów pieniężnych - jednostka użytkująca infrastrukturę + projekt (zł)</t>
  </si>
  <si>
    <t>Tabela 12 Sytuacja finansowa jednostki samorządu terytorialnego razem z projektem</t>
  </si>
  <si>
    <t>Tabela 13 Pro forma rachunek zysków i strat - Projekt [zł.]</t>
  </si>
  <si>
    <t>Tabela 14 Pro forma rachunek zysków i strat - beneficjent bez projektu [zł.]</t>
  </si>
  <si>
    <t>Tabela 15 Pro forma rachunek zysków i strat - beneficjent z projektem [zł.]</t>
  </si>
  <si>
    <t>Tabela 16 Pro forma sprawozdanie z przepływów pieniężnych - Projekt</t>
  </si>
  <si>
    <t>Tabela 17 Pro forma sprawozdanie z przepływów pieniężnych - beneficjent bez projektu [zł.]</t>
  </si>
  <si>
    <t>Tabela 18 Pro forma sprawozdanie z przepływów pieniężnych - beneficjent z projektem [zł.] (Weryfikacja trwałości finansowej beneficjenta z projektem)</t>
  </si>
  <si>
    <t>Tabela 19 Pro forma bilans majątkowy - Projekt [zł.]</t>
  </si>
  <si>
    <t>Tabela 20 Pro forma bilans majątkowy - beneficjent bez projektu [zł.]</t>
  </si>
  <si>
    <t>Tabela 21 Pro forma bilans majątkowy - beneficjent z projektem [zł.]</t>
  </si>
  <si>
    <t xml:space="preserve">Tabela 23 Ekonomiczna analiza kosztów i korzyści Projekt UE </t>
  </si>
  <si>
    <t>Poniższe założenia w części pokrywają się z założeniami wymaganymi we wstępnej części Instrukcji do sporządzenia SW analizy finansowej. W zależności od potrzeb proszę wstawić odpowiednią liczbę wierszy</t>
  </si>
  <si>
    <t>Podatki i opłaty lokalne (1.1.3)</t>
  </si>
  <si>
    <t>Udział w dochodach budżetu państwa z tytułu podatku PIT i CIT (1.1.1 i 1.1.2)</t>
  </si>
  <si>
    <t>Subwencje ogółem (1.1.4)</t>
  </si>
  <si>
    <t>Dotacje i środki ze źródeł pozabudżetowych na zadania bieżące (1.1.5)</t>
  </si>
  <si>
    <t>Dotacje i środki ze źródeł pozabudżetowych na inwestycje (1.2.2)</t>
  </si>
  <si>
    <t>Dochody z majątku gminy (1.2 - 1.2.2)</t>
  </si>
  <si>
    <t>Pozostałe dochody (1.1 - 1.1.1 do 1.1.5)</t>
  </si>
  <si>
    <t>w tym: przychody z projektu</t>
  </si>
  <si>
    <t>Osobowe (11.1)</t>
  </si>
  <si>
    <t>Nakłady inwestycyjne objęte projektem</t>
  </si>
  <si>
    <t xml:space="preserve"> Pozostałe wydatki majątkowe</t>
  </si>
  <si>
    <t>WYDATKI MAJĄTKOWE (2.2)</t>
  </si>
  <si>
    <t>WYDATKI: (2.1 - 2.1.1 - 2.1.3)</t>
  </si>
  <si>
    <t>Spłata odsetek (2.1.3)</t>
  </si>
  <si>
    <t>Spłata poręczeń (2.1.1)</t>
  </si>
  <si>
    <t>Spłata rat kapitałowych (5.1)</t>
  </si>
  <si>
    <t>Rzeczowe (2.1 - 2.1.1 - 2.1.3 - 11.1)</t>
  </si>
  <si>
    <t>ŚRODKI BUDŻETU GMINY NA WYDATKI MAJĄTKOWE (C-D)</t>
  </si>
  <si>
    <t>Otrzymane kredyty, pożyczki i obligacje (4.3)</t>
  </si>
  <si>
    <t>Wolne środki z rozliczenia roku ubiegłego (4.2)</t>
  </si>
  <si>
    <t>Podać zgodnie z przyjętą w jednostce polityką rachunkowości.</t>
  </si>
  <si>
    <t>Nakłady inwestycyjne wykazać w latach ich faktycznego poniesienia niezależnie od przyjętego okresu odniesienia</t>
  </si>
  <si>
    <t>Dane należy przedstawić zgodnie z przyjętym okresem odniesienia</t>
  </si>
  <si>
    <t>Zmiana kapitału obrotowego netto (w fazie inwestycyjnej)</t>
  </si>
  <si>
    <t xml:space="preserve">Dane należy przedstawić zgodnie z przyjętym okresem odniesienia </t>
  </si>
  <si>
    <t>Zaleca się oparcie prognoz o zaktualizowane warianty rozwoju gospodarczego Polski. W przypadku przyjęcia innych wskaźników i stawek referencyjnych proszę wskazać ich źródło.</t>
  </si>
  <si>
    <t>Projekty w ramach trybu pozakonkursowego</t>
  </si>
  <si>
    <t>Dla projektów w trybie pozakonkursowym:</t>
  </si>
  <si>
    <t>nakłady  kwalifikowalne</t>
  </si>
  <si>
    <t>nakłady kwalifikowalne -VAT (jeżeli dotyczy)</t>
  </si>
  <si>
    <t xml:space="preserve">nakłady niekwalifikowalne </t>
  </si>
  <si>
    <t>nakłady niekwalifikowlane- VAT (jeżeli dotyczy)</t>
  </si>
  <si>
    <t xml:space="preserve">II. </t>
  </si>
  <si>
    <t xml:space="preserve">Koszty operacyjne projektu w fazie jego realizacji </t>
  </si>
  <si>
    <t>koszty  kwalifikowalne</t>
  </si>
  <si>
    <t>koszty kwalifikowalne -VAT (jeżeli dotyczy)</t>
  </si>
  <si>
    <t xml:space="preserve">koszty niekwalifikowalne </t>
  </si>
  <si>
    <t>koszty niekwalifikowlane- VAT (jeżeli dotyczy)</t>
  </si>
  <si>
    <t>Całkowite wydatki ponoszone w związku z  realizacją projektu</t>
  </si>
  <si>
    <t>Weryfikacja trwałości finansowej dla jednostki użytkującej/jednostek użytkujących infrastrukturę z projektem. W pierwszej kolumnie należy wskazać dane historyczne za ubiegły rok poprzedzający rok złożenia wniosku. Jeżeli Wnioskodawca jest jednostką samorządu terytorialnego, a jednostką użytkującą/jednostkami użytkującymi infrastrukturę powstałą w wyniku realizacji projektu jest / są inne podmioty to należy zamiast tabeli nr 11  wypełnić tabelę nr 12 w arkuszu "6 Trwałość finansowa JST"</t>
  </si>
  <si>
    <t>Inne przychody (+) / rozchody (-) budżetu</t>
  </si>
  <si>
    <t>Tabela 22 Analiza wrażliwości - scenariusze</t>
  </si>
  <si>
    <t>Tabela 23 Analiza wrażliwości - obliczenie FNPV/C i FRR/C</t>
  </si>
  <si>
    <t>Tabela 24 Analiza ryzyka</t>
  </si>
  <si>
    <t>Tabela 25 Rachunek zysków i strat</t>
  </si>
  <si>
    <t xml:space="preserve">Tabela 26 Bilans majątkowy </t>
  </si>
  <si>
    <t xml:space="preserve">Tabela 27 Sprawozdanie z przepływów pieniężnych </t>
  </si>
  <si>
    <t>Podać podstawę prawną przyjętą do określenia stawki podatku dochodowego</t>
  </si>
  <si>
    <t>Tabela 2 Nakłady inwestycyjne na projekt oraz koszty operacyjne nie stanowiące nakładów inwestycyjnych</t>
  </si>
  <si>
    <r>
      <t xml:space="preserve">Beneficjencji wypełniają obowiązkowo część A. W zależności od otrzymanego wyniku należy przejść do części C lub D.
Beneficjenci, których projekty podlegają zasadom </t>
    </r>
    <r>
      <rPr>
        <b/>
        <u/>
        <sz val="10"/>
        <rFont val="Arial CE"/>
        <charset val="238"/>
      </rPr>
      <t>pomocy publicznej</t>
    </r>
    <r>
      <rPr>
        <b/>
        <sz val="10"/>
        <rFont val="Arial CE"/>
        <family val="2"/>
        <charset val="238"/>
      </rPr>
      <t>, pomijają część A i wypełniają jedynie część B.</t>
    </r>
  </si>
  <si>
    <t>Tabela 9 Ekonomiczna analiza kosztów i korzyści - Projekt (zł) - JEŚLI DOTYCZY</t>
  </si>
  <si>
    <r>
      <t xml:space="preserve">UWAGA!!!
</t>
    </r>
    <r>
      <rPr>
        <b/>
        <sz val="10"/>
        <rFont val="Arial"/>
        <family val="2"/>
        <charset val="238"/>
      </rPr>
      <t xml:space="preserve">Projekcję przepływów pieniężnych dla </t>
    </r>
    <r>
      <rPr>
        <b/>
        <u/>
        <sz val="10"/>
        <rFont val="Arial"/>
        <family val="2"/>
        <charset val="238"/>
      </rPr>
      <t>projektu</t>
    </r>
    <r>
      <rPr>
        <b/>
        <sz val="10"/>
        <rFont val="Arial"/>
        <family val="2"/>
        <charset val="238"/>
      </rPr>
      <t xml:space="preserve"> należy wykonać dla całego okresu referencyjnego, licząc od roku w którym poniesiono nakłady inwestycyjne. Jeżeli Wnioskodawca nie jest jednocześnie jednostką użytkującą infrastrukturę po zakończeniu realizacji projektu, w tabeli należy pokazać przepływy dotyczące projektu ponoszone przez wszystkie podmioty zaangażowane w realizację i eksploatację projektu po jego zakończeniu (analiza skonsolidowana). </t>
    </r>
  </si>
  <si>
    <t xml:space="preserve">Całkowity koszt inwestycji wg Uchwały </t>
  </si>
  <si>
    <t>Koszty kwalifikowalne (w PLN)</t>
  </si>
  <si>
    <r>
      <t>UWAGA!!!</t>
    </r>
    <r>
      <rPr>
        <b/>
        <sz val="10"/>
        <rFont val="Arial"/>
        <family val="2"/>
        <charset val="238"/>
      </rPr>
      <t xml:space="preserve">
W tym arkuszu należy zamieścić prognozę przepływów pieniężnych dla sytuacji, gdzie Wnioskodawcą jest jednostka samorządu terytorialnego, a jednostką użytkującą infrastrukturę powstałą w wyniku realizacji projektu jest JST bezpośrednio lub za pośrednictwem jednostki budżetowej, której plan finansowy w całości zawiera się w budżecie JST. Dane należy zaprezentować dla okresu prognozy zgodnie z przyjętym okresem referencyjnym.</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</si>
</sst>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z_ł_-;\-* #,##0.00\ _z_ł_-;_-* &quot;-&quot;??\ _z_ł_-;_-@_-"/>
    <numFmt numFmtId="164" formatCode="0.0%"/>
    <numFmt numFmtId="165" formatCode="#,##0.0000"/>
    <numFmt numFmtId="166" formatCode="_-* #,##0.0000\ _z_ł_-;\-* #,##0.0000\ _z_ł_-;_-* &quot;-&quot;??\ _z_ł_-;_-@_-"/>
    <numFmt numFmtId="167" formatCode="_-* #,##0.00000000000\ _z_ł_-;\-* #,##0.00000000000\ _z_ł_-;_-* &quot;-&quot;??\ _z_ł_-;_-@_-"/>
    <numFmt numFmtId="168" formatCode="_-* #,##0\ _z_ł_-;\-* #,##0\ _z_ł_-;_-* &quot;-&quot;??\ _z_ł_-;_-@_-"/>
    <numFmt numFmtId="169" formatCode="0.0000"/>
    <numFmt numFmtId="170" formatCode="#,##0.00_ ;\-#,##0.00\ "/>
  </numFmts>
  <fonts count="62">
    <font>
      <sz val="10"/>
      <name val="Arial"/>
      <charset val="238"/>
    </font>
    <font>
      <sz val="10"/>
      <name val="Arial"/>
      <family val="2"/>
      <charset val="238"/>
    </font>
    <font>
      <sz val="10"/>
      <name val="Arial CE"/>
      <charset val="238"/>
    </font>
    <font>
      <sz val="10"/>
      <name val="Arial PL"/>
    </font>
    <font>
      <sz val="10"/>
      <name val="Arial"/>
      <family val="2"/>
      <charset val="238"/>
    </font>
    <font>
      <b/>
      <sz val="10"/>
      <name val="Arial"/>
      <family val="2"/>
      <charset val="238"/>
    </font>
    <font>
      <i/>
      <sz val="10"/>
      <name val="Arial"/>
      <family val="2"/>
      <charset val="238"/>
    </font>
    <font>
      <sz val="10"/>
      <name val="Arial"/>
      <family val="2"/>
    </font>
    <font>
      <b/>
      <sz val="10"/>
      <name val="Arial"/>
      <family val="2"/>
    </font>
    <font>
      <b/>
      <i/>
      <sz val="10"/>
      <name val="Arial"/>
      <family val="2"/>
      <charset val="238"/>
    </font>
    <font>
      <b/>
      <sz val="11"/>
      <name val="Arial"/>
      <family val="2"/>
      <charset val="238"/>
    </font>
    <font>
      <b/>
      <sz val="12"/>
      <name val="Arial"/>
      <family val="2"/>
      <charset val="238"/>
    </font>
    <font>
      <b/>
      <sz val="22"/>
      <name val="Arial"/>
      <family val="2"/>
      <charset val="238"/>
    </font>
    <font>
      <sz val="10"/>
      <name val="Arial"/>
      <family val="2"/>
      <charset val="238"/>
    </font>
    <font>
      <i/>
      <sz val="10"/>
      <name val="Arial"/>
      <family val="2"/>
    </font>
    <font>
      <b/>
      <sz val="9"/>
      <name val="Arial"/>
      <family val="2"/>
    </font>
    <font>
      <sz val="9"/>
      <name val="Arial"/>
      <family val="2"/>
    </font>
    <font>
      <i/>
      <sz val="9"/>
      <name val="Arial"/>
      <family val="2"/>
    </font>
    <font>
      <b/>
      <sz val="11"/>
      <name val="Arial"/>
      <family val="2"/>
    </font>
    <font>
      <b/>
      <sz val="12"/>
      <name val="Arial"/>
      <family val="2"/>
    </font>
    <font>
      <sz val="20"/>
      <name val="Arial"/>
      <family val="2"/>
    </font>
    <font>
      <sz val="11"/>
      <name val="Arial"/>
      <family val="2"/>
    </font>
    <font>
      <sz val="12"/>
      <name val="Arial"/>
      <family val="2"/>
    </font>
    <font>
      <i/>
      <vertAlign val="subscript"/>
      <sz val="10"/>
      <name val="Arial"/>
      <family val="2"/>
    </font>
    <font>
      <i/>
      <vertAlign val="superscript"/>
      <sz val="10"/>
      <name val="Arial"/>
      <family val="2"/>
    </font>
    <font>
      <i/>
      <sz val="9"/>
      <name val="Arial"/>
      <family val="2"/>
      <charset val="238"/>
    </font>
    <font>
      <b/>
      <sz val="20"/>
      <name val="Arial"/>
      <family val="2"/>
      <charset val="238"/>
    </font>
    <font>
      <b/>
      <sz val="10"/>
      <color indexed="59"/>
      <name val="Arial"/>
      <family val="2"/>
    </font>
    <font>
      <b/>
      <sz val="9"/>
      <name val="Arial"/>
      <family val="2"/>
      <charset val="238"/>
    </font>
    <font>
      <b/>
      <u/>
      <sz val="10"/>
      <name val="Arial"/>
      <family val="2"/>
      <charset val="238"/>
    </font>
    <font>
      <b/>
      <i/>
      <sz val="9"/>
      <name val="Arial"/>
      <family val="2"/>
      <charset val="238"/>
    </font>
    <font>
      <sz val="8"/>
      <name val="Arial"/>
      <family val="2"/>
      <charset val="238"/>
    </font>
    <font>
      <sz val="9"/>
      <name val="Arial CE"/>
      <charset val="238"/>
    </font>
    <font>
      <sz val="10"/>
      <color indexed="8"/>
      <name val="Arial"/>
      <family val="2"/>
    </font>
    <font>
      <sz val="9"/>
      <color indexed="8"/>
      <name val="Arial"/>
      <family val="2"/>
    </font>
    <font>
      <b/>
      <sz val="9"/>
      <name val="Arial CE"/>
      <charset val="238"/>
    </font>
    <font>
      <b/>
      <sz val="9"/>
      <color indexed="8"/>
      <name val="Arial"/>
      <family val="2"/>
    </font>
    <font>
      <b/>
      <sz val="14"/>
      <name val="Arial"/>
      <family val="2"/>
      <charset val="238"/>
    </font>
    <font>
      <b/>
      <sz val="12"/>
      <name val="Arial CE"/>
      <family val="2"/>
      <charset val="238"/>
    </font>
    <font>
      <b/>
      <sz val="10"/>
      <name val="Arial CE"/>
      <family val="2"/>
      <charset val="238"/>
    </font>
    <font>
      <b/>
      <sz val="14"/>
      <name val="Arial CE"/>
      <charset val="238"/>
    </font>
    <font>
      <b/>
      <sz val="14"/>
      <name val="Arial"/>
      <family val="2"/>
      <charset val="238"/>
    </font>
    <font>
      <i/>
      <vertAlign val="subscript"/>
      <sz val="10"/>
      <name val="Arial"/>
      <family val="2"/>
      <charset val="238"/>
    </font>
    <font>
      <i/>
      <vertAlign val="superscript"/>
      <sz val="10"/>
      <name val="Arial"/>
      <family val="2"/>
      <charset val="238"/>
    </font>
    <font>
      <b/>
      <u/>
      <sz val="10"/>
      <name val="Arial"/>
      <family val="2"/>
    </font>
    <font>
      <b/>
      <sz val="8"/>
      <color indexed="81"/>
      <name val="Tahoma"/>
      <family val="2"/>
      <charset val="238"/>
    </font>
    <font>
      <sz val="8"/>
      <color indexed="81"/>
      <name val="Tahoma"/>
      <family val="2"/>
      <charset val="238"/>
    </font>
    <font>
      <b/>
      <sz val="10"/>
      <color indexed="8"/>
      <name val="Arial"/>
      <family val="2"/>
      <charset val="238"/>
    </font>
    <font>
      <b/>
      <sz val="10"/>
      <name val="Arial CE"/>
      <charset val="238"/>
    </font>
    <font>
      <b/>
      <sz val="10"/>
      <name val="Arial"/>
      <family val="2"/>
      <charset val="238"/>
    </font>
    <font>
      <sz val="10"/>
      <color indexed="17"/>
      <name val="Arial"/>
      <family val="2"/>
    </font>
    <font>
      <sz val="9"/>
      <color indexed="10"/>
      <name val="Arial"/>
      <family val="2"/>
    </font>
    <font>
      <b/>
      <i/>
      <sz val="14"/>
      <color rgb="FFFF0000"/>
      <name val="Arial CE"/>
      <charset val="238"/>
    </font>
    <font>
      <sz val="11"/>
      <color rgb="FFFF0000"/>
      <name val="Arial"/>
      <family val="2"/>
      <charset val="238"/>
    </font>
    <font>
      <strike/>
      <sz val="10"/>
      <name val="Arial"/>
      <family val="2"/>
      <charset val="238"/>
    </font>
    <font>
      <b/>
      <strike/>
      <sz val="10"/>
      <name val="Arial"/>
      <family val="2"/>
      <charset val="238"/>
    </font>
    <font>
      <b/>
      <u/>
      <sz val="10"/>
      <name val="Arial CE"/>
      <charset val="238"/>
    </font>
    <font>
      <sz val="9"/>
      <color theme="1"/>
      <name val="Arial"/>
      <family val="2"/>
    </font>
    <font>
      <i/>
      <sz val="10"/>
      <color indexed="8"/>
      <name val="Arial"/>
      <family val="2"/>
      <charset val="238"/>
    </font>
    <font>
      <i/>
      <sz val="9"/>
      <color indexed="8"/>
      <name val="Arial"/>
      <family val="2"/>
      <charset val="238"/>
    </font>
    <font>
      <sz val="8"/>
      <name val="Arial"/>
      <family val="2"/>
    </font>
    <font>
      <b/>
      <sz val="9"/>
      <color indexed="81"/>
      <name val="Tahoma"/>
      <family val="2"/>
      <charset val="238"/>
    </font>
  </fonts>
  <fills count="18">
    <fill>
      <patternFill patternType="none"/>
    </fill>
    <fill>
      <patternFill patternType="gray125"/>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13"/>
        <bgColor indexed="64"/>
      </patternFill>
    </fill>
    <fill>
      <patternFill patternType="solid">
        <fgColor indexed="53"/>
        <bgColor indexed="64"/>
      </patternFill>
    </fill>
    <fill>
      <patternFill patternType="solid">
        <fgColor indexed="41"/>
        <bgColor indexed="64"/>
      </patternFill>
    </fill>
    <fill>
      <patternFill patternType="solid">
        <fgColor indexed="9"/>
        <bgColor indexed="64"/>
      </patternFill>
    </fill>
    <fill>
      <patternFill patternType="solid">
        <fgColor indexed="15"/>
        <bgColor indexed="64"/>
      </patternFill>
    </fill>
    <fill>
      <patternFill patternType="solid">
        <fgColor indexed="51"/>
        <bgColor indexed="64"/>
      </patternFill>
    </fill>
    <fill>
      <patternFill patternType="solid">
        <fgColor indexed="47"/>
        <bgColor indexed="64"/>
      </patternFill>
    </fill>
    <fill>
      <patternFill patternType="solid">
        <fgColor rgb="FFFFFF99"/>
        <bgColor indexed="64"/>
      </patternFill>
    </fill>
    <fill>
      <patternFill patternType="solid">
        <fgColor rgb="FFFFFF00"/>
        <bgColor indexed="64"/>
      </patternFill>
    </fill>
    <fill>
      <patternFill patternType="solid">
        <fgColor rgb="FF92D050"/>
        <bgColor indexed="64"/>
      </patternFill>
    </fill>
    <fill>
      <patternFill patternType="solid">
        <fgColor rgb="FFFF6600"/>
        <bgColor indexed="64"/>
      </patternFill>
    </fill>
    <fill>
      <patternFill patternType="solid">
        <fgColor rgb="FFFF6600"/>
        <bgColor rgb="FFFFC000"/>
      </patternFill>
    </fill>
    <fill>
      <patternFill patternType="solid">
        <fgColor rgb="FF00B0F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bottom/>
      <diagonal/>
    </border>
  </borders>
  <cellStyleXfs count="6">
    <xf numFmtId="0" fontId="0" fillId="0" borderId="0"/>
    <xf numFmtId="3" fontId="3" fillId="0" borderId="0"/>
    <xf numFmtId="0" fontId="2"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579">
    <xf numFmtId="0" fontId="0" fillId="0" borderId="0" xfId="0"/>
    <xf numFmtId="0" fontId="0" fillId="0" borderId="0" xfId="0" applyAlignment="1">
      <alignment horizontal="center"/>
    </xf>
    <xf numFmtId="0" fontId="5" fillId="2" borderId="1" xfId="0" applyFont="1" applyFill="1" applyBorder="1" applyAlignment="1">
      <alignment horizontal="center"/>
    </xf>
    <xf numFmtId="0" fontId="5" fillId="0" borderId="1" xfId="0" applyFont="1" applyBorder="1" applyAlignment="1">
      <alignment horizontal="center"/>
    </xf>
    <xf numFmtId="0" fontId="6" fillId="0" borderId="1" xfId="0" applyFont="1" applyBorder="1" applyAlignment="1">
      <alignment horizontal="center"/>
    </xf>
    <xf numFmtId="0" fontId="7" fillId="0" borderId="1" xfId="0" applyFont="1" applyFill="1" applyBorder="1" applyAlignment="1">
      <alignment horizontal="left" wrapText="1" indent="1"/>
    </xf>
    <xf numFmtId="0" fontId="7" fillId="0" borderId="1" xfId="0" applyFont="1" applyBorder="1" applyAlignment="1">
      <alignment horizontal="left" wrapText="1" indent="1"/>
    </xf>
    <xf numFmtId="0" fontId="4" fillId="0" borderId="0" xfId="0" applyFont="1"/>
    <xf numFmtId="0" fontId="7" fillId="0" borderId="0" xfId="0" applyFont="1"/>
    <xf numFmtId="0" fontId="6" fillId="0" borderId="1" xfId="0" applyFont="1" applyFill="1" applyBorder="1" applyAlignment="1">
      <alignment horizontal="center"/>
    </xf>
    <xf numFmtId="0" fontId="8" fillId="0" borderId="1" xfId="0" applyFont="1" applyBorder="1" applyAlignment="1">
      <alignment wrapText="1"/>
    </xf>
    <xf numFmtId="0" fontId="6" fillId="2" borderId="1" xfId="0" applyFont="1" applyFill="1" applyBorder="1" applyAlignment="1">
      <alignment horizontal="center"/>
    </xf>
    <xf numFmtId="0" fontId="11" fillId="3" borderId="1" xfId="0" applyFont="1" applyFill="1" applyBorder="1" applyAlignment="1">
      <alignment horizontal="center" wrapText="1"/>
    </xf>
    <xf numFmtId="3" fontId="5" fillId="0" borderId="0" xfId="1" applyFont="1" applyAlignment="1">
      <alignment horizontal="left"/>
    </xf>
    <xf numFmtId="0" fontId="4" fillId="0" borderId="0" xfId="0" applyFont="1" applyAlignment="1">
      <alignment horizontal="center"/>
    </xf>
    <xf numFmtId="3" fontId="4" fillId="0" borderId="0" xfId="1" applyFont="1" applyAlignment="1">
      <alignment horizontal="center"/>
    </xf>
    <xf numFmtId="0" fontId="5" fillId="3" borderId="1" xfId="0" applyFont="1" applyFill="1" applyBorder="1" applyAlignment="1">
      <alignment horizontal="center"/>
    </xf>
    <xf numFmtId="0" fontId="4" fillId="2" borderId="1" xfId="0" applyFont="1" applyFill="1" applyBorder="1" applyAlignment="1">
      <alignment horizontal="left" vertical="center"/>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9" fontId="5" fillId="5" borderId="1" xfId="0" applyNumberFormat="1" applyFont="1" applyFill="1" applyBorder="1" applyAlignment="1">
      <alignment horizontal="center" vertical="center"/>
    </xf>
    <xf numFmtId="164" fontId="5" fillId="5" borderId="1" xfId="0" applyNumberFormat="1" applyFont="1" applyFill="1" applyBorder="1" applyAlignment="1">
      <alignment horizontal="center" vertical="center"/>
    </xf>
    <xf numFmtId="10" fontId="5" fillId="5" borderId="1" xfId="0" applyNumberFormat="1" applyFont="1" applyFill="1" applyBorder="1" applyAlignment="1">
      <alignment horizontal="center" vertical="center"/>
    </xf>
    <xf numFmtId="0" fontId="4" fillId="0" borderId="0" xfId="0" applyFont="1" applyFill="1"/>
    <xf numFmtId="0" fontId="7" fillId="0" borderId="1" xfId="0" applyFont="1" applyBorder="1"/>
    <xf numFmtId="0" fontId="13" fillId="0" borderId="1"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8" fillId="6" borderId="0" xfId="0" applyFont="1" applyFill="1"/>
    <xf numFmtId="0" fontId="8" fillId="6" borderId="0" xfId="0" applyFont="1" applyFill="1" applyAlignment="1">
      <alignment horizontal="left"/>
    </xf>
    <xf numFmtId="0" fontId="5" fillId="3" borderId="1" xfId="0" applyNumberFormat="1" applyFont="1" applyFill="1" applyBorder="1" applyAlignment="1">
      <alignment horizontal="center"/>
    </xf>
    <xf numFmtId="43" fontId="15" fillId="6" borderId="0" xfId="0" applyNumberFormat="1" applyFont="1" applyFill="1"/>
    <xf numFmtId="43" fontId="15" fillId="0" borderId="0" xfId="0" applyNumberFormat="1" applyFont="1"/>
    <xf numFmtId="43" fontId="16" fillId="0" borderId="0" xfId="0" applyNumberFormat="1" applyFont="1"/>
    <xf numFmtId="0" fontId="15" fillId="3" borderId="1" xfId="1" applyNumberFormat="1" applyFont="1" applyFill="1" applyBorder="1" applyAlignment="1">
      <alignment horizontal="center"/>
    </xf>
    <xf numFmtId="43" fontId="15" fillId="0" borderId="1" xfId="0" applyNumberFormat="1" applyFont="1" applyBorder="1"/>
    <xf numFmtId="43" fontId="16" fillId="0" borderId="0" xfId="0" applyNumberFormat="1" applyFont="1" applyBorder="1"/>
    <xf numFmtId="0" fontId="16" fillId="0" borderId="0" xfId="0" applyNumberFormat="1" applyFont="1"/>
    <xf numFmtId="43" fontId="16" fillId="0" borderId="1" xfId="0" applyNumberFormat="1" applyFont="1" applyBorder="1" applyAlignment="1">
      <alignment horizontal="right" wrapText="1"/>
    </xf>
    <xf numFmtId="43" fontId="15" fillId="2" borderId="1" xfId="0" applyNumberFormat="1" applyFont="1" applyFill="1" applyBorder="1" applyAlignment="1">
      <alignment horizontal="right" vertical="center" wrapText="1"/>
    </xf>
    <xf numFmtId="43" fontId="15" fillId="0" borderId="1" xfId="0" applyNumberFormat="1" applyFont="1" applyBorder="1" applyAlignment="1">
      <alignment horizontal="right" vertical="center" wrapText="1"/>
    </xf>
    <xf numFmtId="43" fontId="17" fillId="0" borderId="1" xfId="0" applyNumberFormat="1" applyFont="1" applyBorder="1" applyAlignment="1">
      <alignment horizontal="right" vertical="center" wrapText="1"/>
    </xf>
    <xf numFmtId="43" fontId="16" fillId="0" borderId="1" xfId="0" applyNumberFormat="1" applyFont="1" applyBorder="1" applyAlignment="1">
      <alignment horizontal="right" vertical="center" wrapText="1"/>
    </xf>
    <xf numFmtId="43" fontId="15" fillId="3" borderId="1" xfId="0" applyNumberFormat="1" applyFont="1" applyFill="1" applyBorder="1" applyAlignment="1">
      <alignment horizontal="right" vertical="center" wrapText="1"/>
    </xf>
    <xf numFmtId="43" fontId="17" fillId="2" borderId="1" xfId="0" applyNumberFormat="1" applyFont="1" applyFill="1" applyBorder="1" applyAlignment="1">
      <alignment horizontal="right" wrapText="1"/>
    </xf>
    <xf numFmtId="43" fontId="16" fillId="0" borderId="0" xfId="0" applyNumberFormat="1" applyFont="1" applyBorder="1" applyAlignment="1">
      <alignment horizontal="right" vertical="center" wrapText="1"/>
    </xf>
    <xf numFmtId="43" fontId="0" fillId="0" borderId="0" xfId="0" applyNumberFormat="1" applyAlignment="1">
      <alignment horizontal="right" vertical="center" wrapText="1"/>
    </xf>
    <xf numFmtId="0" fontId="7" fillId="0" borderId="0" xfId="0" applyFont="1" applyFill="1"/>
    <xf numFmtId="0" fontId="7" fillId="0" borderId="0" xfId="0" applyFont="1" applyAlignment="1">
      <alignment vertical="center" wrapText="1"/>
    </xf>
    <xf numFmtId="0" fontId="7" fillId="0" borderId="0" xfId="0" applyFont="1" applyAlignment="1">
      <alignment horizontal="center" vertical="center" wrapText="1"/>
    </xf>
    <xf numFmtId="0" fontId="7" fillId="0" borderId="0" xfId="0" applyFont="1" applyAlignment="1">
      <alignment horizontal="center"/>
    </xf>
    <xf numFmtId="0" fontId="7" fillId="0" borderId="0" xfId="0" applyFont="1" applyAlignment="1">
      <alignment wrapText="1"/>
    </xf>
    <xf numFmtId="0" fontId="0" fillId="0" borderId="0" xfId="0" applyAlignment="1">
      <alignment vertical="center"/>
    </xf>
    <xf numFmtId="0" fontId="0" fillId="0" borderId="0" xfId="0" applyFill="1" applyAlignment="1">
      <alignment vertical="center"/>
    </xf>
    <xf numFmtId="0" fontId="0" fillId="0" borderId="1" xfId="0" applyFill="1" applyBorder="1" applyAlignment="1">
      <alignment vertical="center"/>
    </xf>
    <xf numFmtId="165" fontId="14" fillId="0" borderId="1" xfId="0" applyNumberFormat="1" applyFont="1" applyFill="1" applyBorder="1" applyAlignment="1">
      <alignment vertical="center"/>
    </xf>
    <xf numFmtId="0" fontId="8" fillId="0" borderId="0" xfId="0" applyFont="1" applyBorder="1"/>
    <xf numFmtId="0" fontId="8" fillId="3" borderId="1" xfId="0" applyNumberFormat="1" applyFont="1" applyFill="1" applyBorder="1"/>
    <xf numFmtId="0" fontId="8" fillId="2" borderId="1" xfId="0" applyFont="1" applyFill="1" applyBorder="1"/>
    <xf numFmtId="0" fontId="8" fillId="0" borderId="1" xfId="0" applyFont="1" applyBorder="1"/>
    <xf numFmtId="0" fontId="7" fillId="0" borderId="1" xfId="0" applyFont="1" applyBorder="1" applyAlignment="1">
      <alignment horizontal="left" indent="1"/>
    </xf>
    <xf numFmtId="0" fontId="8" fillId="3" borderId="1" xfId="0" applyFont="1" applyFill="1" applyBorder="1"/>
    <xf numFmtId="0" fontId="14" fillId="0" borderId="1" xfId="0" applyFont="1" applyBorder="1"/>
    <xf numFmtId="0" fontId="7" fillId="0" borderId="0" xfId="0" applyFont="1" applyBorder="1"/>
    <xf numFmtId="0" fontId="14" fillId="2" borderId="1" xfId="0" applyFont="1" applyFill="1" applyBorder="1" applyAlignment="1">
      <alignment horizontal="left" indent="1"/>
    </xf>
    <xf numFmtId="0" fontId="8" fillId="3" borderId="1" xfId="0" applyFont="1" applyFill="1" applyBorder="1" applyAlignment="1">
      <alignment horizontal="center"/>
    </xf>
    <xf numFmtId="0" fontId="7" fillId="0" borderId="0" xfId="0" applyNumberFormat="1" applyFont="1" applyAlignment="1">
      <alignment horizontal="right"/>
    </xf>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0" fillId="2" borderId="1" xfId="0" applyFill="1" applyBorder="1"/>
    <xf numFmtId="0" fontId="4" fillId="5" borderId="1" xfId="0" applyFont="1" applyFill="1" applyBorder="1" applyAlignment="1">
      <alignment horizontal="center"/>
    </xf>
    <xf numFmtId="0" fontId="5" fillId="2" borderId="1" xfId="0" applyFont="1" applyFill="1" applyBorder="1" applyAlignment="1">
      <alignment horizontal="left" vertical="center" wrapText="1" indent="1"/>
    </xf>
    <xf numFmtId="0" fontId="22" fillId="0" borderId="0" xfId="0" applyFont="1"/>
    <xf numFmtId="0" fontId="19" fillId="3" borderId="1" xfId="0" applyFont="1" applyFill="1" applyBorder="1" applyAlignment="1">
      <alignment horizontal="center" vertical="center" wrapText="1"/>
    </xf>
    <xf numFmtId="0" fontId="7" fillId="0" borderId="0" xfId="0" applyFont="1" applyAlignment="1">
      <alignment vertical="center"/>
    </xf>
    <xf numFmtId="0" fontId="8" fillId="0" borderId="0" xfId="0" applyFont="1" applyAlignment="1">
      <alignment vertical="center"/>
    </xf>
    <xf numFmtId="0" fontId="7" fillId="0" borderId="1" xfId="2" applyFont="1" applyBorder="1" applyAlignment="1">
      <alignment horizontal="left" vertical="center" wrapText="1" indent="1"/>
    </xf>
    <xf numFmtId="43" fontId="8" fillId="0" borderId="0" xfId="0" applyNumberFormat="1" applyFont="1" applyBorder="1"/>
    <xf numFmtId="43" fontId="1" fillId="0" borderId="0" xfId="0" applyNumberFormat="1" applyFont="1" applyBorder="1"/>
    <xf numFmtId="0" fontId="1" fillId="0" borderId="0" xfId="0" applyFont="1" applyBorder="1"/>
    <xf numFmtId="0" fontId="13" fillId="0" borderId="0" xfId="0" applyNumberFormat="1" applyFont="1" applyBorder="1"/>
    <xf numFmtId="43" fontId="13" fillId="0" borderId="0" xfId="0" applyNumberFormat="1" applyFont="1" applyBorder="1"/>
    <xf numFmtId="0" fontId="13" fillId="0" borderId="0" xfId="0" applyFont="1" applyBorder="1"/>
    <xf numFmtId="0" fontId="0" fillId="0" borderId="0" xfId="0" applyBorder="1"/>
    <xf numFmtId="0" fontId="7" fillId="0" borderId="0" xfId="0" applyFont="1" applyFill="1" applyBorder="1" applyAlignment="1">
      <alignment horizontal="left" wrapText="1" indent="1"/>
    </xf>
    <xf numFmtId="43" fontId="5" fillId="2" borderId="1" xfId="0" applyNumberFormat="1" applyFont="1" applyFill="1" applyBorder="1" applyAlignment="1">
      <alignment horizontal="right" vertical="top" wrapText="1"/>
    </xf>
    <xf numFmtId="43" fontId="15" fillId="3" borderId="4" xfId="0" applyNumberFormat="1" applyFont="1" applyFill="1" applyBorder="1" applyAlignment="1">
      <alignment horizontal="right" wrapText="1"/>
    </xf>
    <xf numFmtId="166" fontId="25" fillId="0" borderId="1" xfId="0" applyNumberFormat="1" applyFont="1" applyFill="1" applyBorder="1" applyAlignment="1">
      <alignment horizontal="right" vertical="center" wrapText="1"/>
    </xf>
    <xf numFmtId="43" fontId="15" fillId="3" borderId="1" xfId="0" applyNumberFormat="1" applyFont="1" applyFill="1" applyBorder="1" applyAlignment="1">
      <alignment horizontal="right" wrapText="1"/>
    </xf>
    <xf numFmtId="167" fontId="0" fillId="0" borderId="0" xfId="0" applyNumberFormat="1"/>
    <xf numFmtId="164" fontId="5" fillId="5" borderId="1" xfId="0" applyNumberFormat="1" applyFont="1" applyFill="1" applyBorder="1" applyAlignment="1">
      <alignment horizontal="center" vertical="center" wrapText="1"/>
    </xf>
    <xf numFmtId="0" fontId="1" fillId="0" borderId="0" xfId="0" applyFont="1" applyAlignment="1">
      <alignment horizontal="center"/>
    </xf>
    <xf numFmtId="0" fontId="1" fillId="0" borderId="0" xfId="0" applyNumberFormat="1" applyFont="1" applyBorder="1"/>
    <xf numFmtId="0" fontId="7" fillId="0" borderId="0" xfId="0" applyFont="1" applyBorder="1" applyAlignment="1">
      <alignment horizontal="left" indent="1"/>
    </xf>
    <xf numFmtId="43" fontId="1" fillId="0" borderId="0" xfId="0" applyNumberFormat="1" applyFont="1" applyFill="1" applyBorder="1"/>
    <xf numFmtId="0" fontId="1" fillId="0" borderId="0" xfId="0" applyFont="1" applyFill="1" applyBorder="1"/>
    <xf numFmtId="2" fontId="4" fillId="0" borderId="0" xfId="3" applyNumberFormat="1" applyFont="1" applyFill="1" applyBorder="1" applyAlignment="1">
      <alignment vertical="top"/>
    </xf>
    <xf numFmtId="43" fontId="1" fillId="0" borderId="0" xfId="0" applyNumberFormat="1" applyFont="1" applyFill="1" applyBorder="1" applyAlignment="1">
      <alignment vertical="top"/>
    </xf>
    <xf numFmtId="0" fontId="1" fillId="0" borderId="0" xfId="0" applyFont="1" applyFill="1" applyBorder="1" applyAlignment="1">
      <alignment vertical="top"/>
    </xf>
    <xf numFmtId="0" fontId="5" fillId="3" borderId="1" xfId="0" applyNumberFormat="1" applyFont="1" applyFill="1" applyBorder="1" applyAlignment="1">
      <alignment horizontal="center" vertical="top"/>
    </xf>
    <xf numFmtId="0" fontId="8" fillId="3" borderId="1" xfId="0" applyNumberFormat="1" applyFont="1" applyFill="1" applyBorder="1" applyAlignment="1">
      <alignment vertical="top"/>
    </xf>
    <xf numFmtId="0" fontId="15" fillId="3" borderId="1" xfId="1" applyNumberFormat="1" applyFont="1" applyFill="1" applyBorder="1" applyAlignment="1">
      <alignment horizontal="center" vertical="top"/>
    </xf>
    <xf numFmtId="0" fontId="15" fillId="0" borderId="0" xfId="1" applyNumberFormat="1" applyFont="1" applyFill="1" applyBorder="1" applyAlignment="1">
      <alignment horizontal="center" vertical="top"/>
    </xf>
    <xf numFmtId="0" fontId="1" fillId="0" borderId="0" xfId="0" applyNumberFormat="1" applyFont="1" applyBorder="1" applyAlignment="1">
      <alignment vertical="top"/>
    </xf>
    <xf numFmtId="3" fontId="8" fillId="0" borderId="1" xfId="0" applyNumberFormat="1" applyFont="1" applyFill="1" applyBorder="1" applyAlignment="1">
      <alignment vertical="top" wrapText="1"/>
    </xf>
    <xf numFmtId="43" fontId="5" fillId="0" borderId="1" xfId="0" applyNumberFormat="1" applyFont="1" applyFill="1" applyBorder="1" applyAlignment="1">
      <alignment horizontal="right" vertical="top" wrapText="1"/>
    </xf>
    <xf numFmtId="2" fontId="5" fillId="0" borderId="0" xfId="0" applyNumberFormat="1" applyFont="1" applyFill="1" applyBorder="1" applyAlignment="1">
      <alignment vertical="top"/>
    </xf>
    <xf numFmtId="3" fontId="7" fillId="0" borderId="1" xfId="0" applyNumberFormat="1" applyFont="1" applyFill="1" applyBorder="1" applyAlignment="1">
      <alignment vertical="top" wrapText="1"/>
    </xf>
    <xf numFmtId="43" fontId="4" fillId="0" borderId="1" xfId="0" applyNumberFormat="1" applyFont="1" applyFill="1" applyBorder="1" applyAlignment="1">
      <alignment horizontal="right" vertical="top" wrapText="1"/>
    </xf>
    <xf numFmtId="2" fontId="4" fillId="0" borderId="0" xfId="0" applyNumberFormat="1" applyFont="1" applyFill="1" applyBorder="1" applyAlignment="1">
      <alignment vertical="top"/>
    </xf>
    <xf numFmtId="3" fontId="8" fillId="2" borderId="1" xfId="0" applyNumberFormat="1" applyFont="1" applyFill="1" applyBorder="1" applyAlignment="1">
      <alignment vertical="top" wrapText="1"/>
    </xf>
    <xf numFmtId="3" fontId="27" fillId="0" borderId="1" xfId="0" applyNumberFormat="1" applyFont="1" applyFill="1" applyBorder="1" applyAlignment="1">
      <alignment vertical="top" wrapText="1"/>
    </xf>
    <xf numFmtId="2" fontId="4" fillId="0" borderId="5" xfId="3" applyNumberFormat="1" applyFont="1" applyFill="1" applyBorder="1" applyAlignment="1">
      <alignment vertical="top"/>
    </xf>
    <xf numFmtId="164" fontId="8" fillId="0" borderId="5" xfId="3" applyNumberFormat="1" applyFont="1" applyFill="1" applyBorder="1" applyAlignment="1">
      <alignment horizontal="center" vertical="top" wrapText="1"/>
    </xf>
    <xf numFmtId="164" fontId="8" fillId="0" borderId="5" xfId="3" applyNumberFormat="1" applyFont="1" applyFill="1" applyBorder="1" applyAlignment="1">
      <alignment vertical="top" wrapText="1"/>
    </xf>
    <xf numFmtId="2" fontId="4" fillId="0" borderId="6" xfId="3" applyNumberFormat="1" applyFont="1" applyFill="1" applyBorder="1" applyAlignment="1">
      <alignment vertical="top"/>
    </xf>
    <xf numFmtId="3" fontId="4" fillId="0" borderId="1" xfId="0" applyNumberFormat="1" applyFont="1" applyFill="1" applyBorder="1" applyAlignment="1">
      <alignment vertical="top" wrapText="1"/>
    </xf>
    <xf numFmtId="2" fontId="4" fillId="0" borderId="0" xfId="3" applyNumberFormat="1" applyFont="1" applyFill="1" applyBorder="1"/>
    <xf numFmtId="2" fontId="4" fillId="0" borderId="7" xfId="3" applyNumberFormat="1" applyFont="1" applyFill="1" applyBorder="1"/>
    <xf numFmtId="164" fontId="8" fillId="0" borderId="0" xfId="3" applyNumberFormat="1" applyFont="1" applyFill="1" applyBorder="1" applyAlignment="1">
      <alignment horizontal="center" vertical="top" wrapText="1"/>
    </xf>
    <xf numFmtId="164" fontId="8" fillId="0" borderId="0" xfId="3" applyNumberFormat="1" applyFont="1" applyFill="1" applyBorder="1" applyAlignment="1">
      <alignment vertical="top" wrapText="1"/>
    </xf>
    <xf numFmtId="43" fontId="8" fillId="2" borderId="1" xfId="0" applyNumberFormat="1" applyFont="1" applyFill="1" applyBorder="1" applyAlignment="1">
      <alignment horizontal="right" vertical="top" wrapText="1"/>
    </xf>
    <xf numFmtId="3" fontId="27" fillId="2" borderId="1" xfId="0" applyNumberFormat="1" applyFont="1" applyFill="1" applyBorder="1" applyAlignment="1">
      <alignment vertical="top" wrapText="1"/>
    </xf>
    <xf numFmtId="3" fontId="6" fillId="0" borderId="1" xfId="0" applyNumberFormat="1" applyFont="1" applyFill="1" applyBorder="1" applyAlignment="1">
      <alignment vertical="top" wrapText="1"/>
    </xf>
    <xf numFmtId="3" fontId="6" fillId="0" borderId="1" xfId="0" applyNumberFormat="1" applyFont="1" applyFill="1" applyBorder="1" applyAlignment="1">
      <alignment horizontal="left" vertical="top" wrapText="1" indent="1"/>
    </xf>
    <xf numFmtId="0" fontId="8" fillId="6" borderId="0" xfId="0" applyFont="1" applyFill="1" applyBorder="1"/>
    <xf numFmtId="0" fontId="6" fillId="0" borderId="1" xfId="0" applyFont="1" applyBorder="1"/>
    <xf numFmtId="3" fontId="27" fillId="7" borderId="1" xfId="0" applyNumberFormat="1" applyFont="1" applyFill="1" applyBorder="1" applyAlignment="1">
      <alignment vertical="top" wrapText="1"/>
    </xf>
    <xf numFmtId="43" fontId="5" fillId="7" borderId="1" xfId="0" applyNumberFormat="1" applyFont="1" applyFill="1" applyBorder="1" applyAlignment="1">
      <alignment horizontal="right" vertical="top" wrapText="1"/>
    </xf>
    <xf numFmtId="0" fontId="4" fillId="6" borderId="0" xfId="0" applyFont="1" applyFill="1"/>
    <xf numFmtId="0" fontId="4" fillId="3" borderId="3" xfId="0" applyFont="1" applyFill="1" applyBorder="1" applyAlignment="1">
      <alignment horizontal="center"/>
    </xf>
    <xf numFmtId="0" fontId="4" fillId="3" borderId="8"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9" xfId="0" applyFont="1" applyFill="1" applyBorder="1" applyAlignment="1">
      <alignment horizontal="center" vertical="center"/>
    </xf>
    <xf numFmtId="0" fontId="5" fillId="3" borderId="10"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5" xfId="0" applyFont="1" applyFill="1" applyBorder="1" applyAlignment="1">
      <alignment horizontal="center" vertical="center"/>
    </xf>
    <xf numFmtId="0" fontId="4" fillId="8" borderId="11" xfId="0" applyFont="1" applyFill="1" applyBorder="1" applyAlignment="1">
      <alignment horizontal="center" vertical="center"/>
    </xf>
    <xf numFmtId="0" fontId="4" fillId="3" borderId="2" xfId="0" applyFont="1" applyFill="1" applyBorder="1" applyAlignment="1">
      <alignment horizontal="center" wrapText="1"/>
    </xf>
    <xf numFmtId="0" fontId="4" fillId="0"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10" fontId="5" fillId="0" borderId="1" xfId="0" applyNumberFormat="1" applyFont="1" applyFill="1" applyBorder="1" applyAlignment="1">
      <alignment horizontal="center"/>
    </xf>
    <xf numFmtId="10" fontId="5" fillId="0" borderId="1" xfId="0" applyNumberFormat="1" applyFont="1" applyBorder="1" applyAlignment="1">
      <alignment horizontal="center" wrapText="1"/>
    </xf>
    <xf numFmtId="0" fontId="4" fillId="0" borderId="8" xfId="0" applyFont="1" applyBorder="1" applyAlignment="1">
      <alignment horizontal="centerContinuous" vertical="justify"/>
    </xf>
    <xf numFmtId="0" fontId="4" fillId="0" borderId="6" xfId="0" applyFont="1" applyBorder="1" applyAlignment="1">
      <alignment horizontal="centerContinuous" vertical="justify"/>
    </xf>
    <xf numFmtId="0" fontId="4" fillId="0" borderId="9" xfId="0" applyFont="1" applyBorder="1" applyAlignment="1">
      <alignment horizontal="centerContinuous" vertical="justify"/>
    </xf>
    <xf numFmtId="0" fontId="4" fillId="2" borderId="2" xfId="0" applyFont="1" applyFill="1" applyBorder="1" applyAlignment="1">
      <alignment wrapText="1"/>
    </xf>
    <xf numFmtId="0" fontId="4" fillId="2" borderId="1" xfId="0" applyFont="1" applyFill="1" applyBorder="1" applyAlignment="1">
      <alignment wrapText="1"/>
    </xf>
    <xf numFmtId="0" fontId="4" fillId="7" borderId="1" xfId="0" applyFont="1" applyFill="1" applyBorder="1" applyAlignment="1">
      <alignment horizontal="justify" wrapText="1"/>
    </xf>
    <xf numFmtId="0" fontId="5" fillId="8" borderId="5" xfId="0" applyFont="1" applyFill="1" applyBorder="1" applyAlignment="1">
      <alignment horizontal="center" vertical="center"/>
    </xf>
    <xf numFmtId="0" fontId="11" fillId="0" borderId="0" xfId="0" applyFont="1" applyFill="1" applyBorder="1" applyAlignment="1">
      <alignment horizontal="center" vertical="center" wrapText="1"/>
    </xf>
    <xf numFmtId="0" fontId="0" fillId="0" borderId="0" xfId="0" applyFill="1"/>
    <xf numFmtId="0" fontId="11" fillId="5" borderId="12" xfId="0" applyFont="1" applyFill="1" applyBorder="1" applyAlignment="1">
      <alignment horizontal="centerContinuous" vertical="justify" wrapText="1"/>
    </xf>
    <xf numFmtId="0" fontId="11" fillId="5" borderId="13" xfId="0" applyFont="1" applyFill="1" applyBorder="1" applyAlignment="1">
      <alignment horizontal="centerContinuous" vertical="justify" wrapText="1"/>
    </xf>
    <xf numFmtId="0" fontId="11" fillId="5" borderId="14" xfId="0" applyFont="1" applyFill="1" applyBorder="1" applyAlignment="1">
      <alignment horizontal="centerContinuous" vertical="justify" wrapText="1"/>
    </xf>
    <xf numFmtId="0" fontId="4" fillId="5" borderId="13" xfId="0" applyFont="1" applyFill="1" applyBorder="1" applyAlignment="1">
      <alignment horizontal="centerContinuous" vertical="justify"/>
    </xf>
    <xf numFmtId="0" fontId="4" fillId="5" borderId="14" xfId="0" applyFont="1" applyFill="1" applyBorder="1" applyAlignment="1">
      <alignment horizontal="centerContinuous" vertical="justify"/>
    </xf>
    <xf numFmtId="0" fontId="5" fillId="8" borderId="5" xfId="0" applyFont="1" applyFill="1" applyBorder="1" applyAlignment="1">
      <alignment horizontal="left" vertical="center"/>
    </xf>
    <xf numFmtId="0" fontId="32" fillId="0" borderId="0" xfId="2" applyFont="1"/>
    <xf numFmtId="43" fontId="16" fillId="0" borderId="0" xfId="2" applyNumberFormat="1" applyFont="1" applyAlignment="1">
      <alignment horizontal="right" vertical="top" wrapText="1"/>
    </xf>
    <xf numFmtId="0" fontId="8" fillId="6" borderId="0" xfId="2" applyFont="1" applyFill="1"/>
    <xf numFmtId="0" fontId="7" fillId="6" borderId="0" xfId="2" applyFont="1" applyFill="1"/>
    <xf numFmtId="43" fontId="16" fillId="6" borderId="0" xfId="2" applyNumberFormat="1" applyFont="1" applyFill="1" applyAlignment="1">
      <alignment horizontal="right" vertical="top" wrapText="1"/>
    </xf>
    <xf numFmtId="43" fontId="16" fillId="0" borderId="0" xfId="2" applyNumberFormat="1" applyFont="1" applyFill="1" applyAlignment="1">
      <alignment horizontal="right" vertical="top" wrapText="1"/>
    </xf>
    <xf numFmtId="0" fontId="5" fillId="3" borderId="1" xfId="2" applyNumberFormat="1" applyFont="1" applyFill="1" applyBorder="1" applyAlignment="1">
      <alignment horizontal="center" vertical="center"/>
    </xf>
    <xf numFmtId="0" fontId="8" fillId="3" borderId="1" xfId="2" applyNumberFormat="1" applyFont="1" applyFill="1" applyBorder="1" applyAlignment="1">
      <alignment vertical="center"/>
    </xf>
    <xf numFmtId="0" fontId="15" fillId="3" borderId="1" xfId="1" applyNumberFormat="1" applyFont="1" applyFill="1" applyBorder="1" applyAlignment="1">
      <alignment horizontal="center" vertical="center"/>
    </xf>
    <xf numFmtId="0" fontId="1" fillId="0" borderId="0" xfId="2" applyNumberFormat="1" applyFont="1" applyAlignment="1">
      <alignment vertical="center"/>
    </xf>
    <xf numFmtId="0" fontId="8" fillId="3" borderId="1" xfId="2" applyFont="1" applyFill="1" applyBorder="1" applyAlignment="1">
      <alignment horizontal="center" vertical="center" wrapText="1"/>
    </xf>
    <xf numFmtId="0" fontId="8" fillId="3" borderId="1" xfId="2" applyFont="1" applyFill="1" applyBorder="1" applyAlignment="1">
      <alignment vertical="center" wrapText="1"/>
    </xf>
    <xf numFmtId="0" fontId="1" fillId="0" borderId="0" xfId="2" applyFont="1" applyAlignment="1">
      <alignment vertical="center"/>
    </xf>
    <xf numFmtId="0" fontId="33" fillId="0" borderId="1" xfId="2" applyFont="1" applyBorder="1" applyAlignment="1">
      <alignment vertical="center" wrapText="1"/>
    </xf>
    <xf numFmtId="43" fontId="34" fillId="0" borderId="1" xfId="2" applyNumberFormat="1" applyFont="1" applyBorder="1" applyAlignment="1">
      <alignment horizontal="right" vertical="center" wrapText="1"/>
    </xf>
    <xf numFmtId="0" fontId="32" fillId="0" borderId="0" xfId="2" applyFont="1" applyAlignment="1">
      <alignment vertical="center"/>
    </xf>
    <xf numFmtId="0" fontId="7" fillId="0" borderId="1" xfId="0" applyFont="1" applyFill="1" applyBorder="1" applyAlignment="1">
      <alignment horizontal="left" wrapText="1"/>
    </xf>
    <xf numFmtId="0" fontId="33" fillId="0" borderId="1" xfId="2" applyFont="1" applyBorder="1" applyAlignment="1">
      <alignment vertical="center"/>
    </xf>
    <xf numFmtId="43" fontId="16" fillId="0" borderId="1" xfId="2" applyNumberFormat="1" applyFont="1" applyBorder="1" applyAlignment="1">
      <alignment horizontal="right" vertical="center" wrapText="1"/>
    </xf>
    <xf numFmtId="0" fontId="35" fillId="0" borderId="0" xfId="2" applyFont="1" applyAlignment="1">
      <alignment vertical="center"/>
    </xf>
    <xf numFmtId="0" fontId="8" fillId="2" borderId="1" xfId="2" applyFont="1" applyFill="1" applyBorder="1" applyAlignment="1">
      <alignment horizontal="center" vertical="center" wrapText="1"/>
    </xf>
    <xf numFmtId="0" fontId="8" fillId="2" borderId="1" xfId="2" applyFont="1" applyFill="1" applyBorder="1" applyAlignment="1">
      <alignment vertical="center" wrapText="1"/>
    </xf>
    <xf numFmtId="43" fontId="36" fillId="2" borderId="1" xfId="2" applyNumberFormat="1" applyFont="1" applyFill="1" applyBorder="1" applyAlignment="1">
      <alignment horizontal="right" vertical="center" wrapText="1"/>
    </xf>
    <xf numFmtId="0" fontId="8" fillId="0" borderId="1" xfId="2" applyFont="1" applyBorder="1" applyAlignment="1">
      <alignment horizontal="center" vertical="center" wrapText="1"/>
    </xf>
    <xf numFmtId="0" fontId="8" fillId="0" borderId="1" xfId="2" applyFont="1" applyBorder="1" applyAlignment="1">
      <alignment vertical="center" wrapText="1"/>
    </xf>
    <xf numFmtId="43" fontId="36" fillId="0" borderId="4" xfId="2" applyNumberFormat="1" applyFont="1" applyBorder="1" applyAlignment="1">
      <alignment horizontal="right" vertical="center" wrapText="1"/>
    </xf>
    <xf numFmtId="43" fontId="36" fillId="0" borderId="1" xfId="2" applyNumberFormat="1" applyFont="1" applyBorder="1" applyAlignment="1">
      <alignment horizontal="right" vertical="center" wrapText="1"/>
    </xf>
    <xf numFmtId="0" fontId="8" fillId="9" borderId="1" xfId="2" applyFont="1" applyFill="1" applyBorder="1" applyAlignment="1">
      <alignment horizontal="center" vertical="center" wrapText="1"/>
    </xf>
    <xf numFmtId="0" fontId="8" fillId="9" borderId="1" xfId="2" applyFont="1" applyFill="1" applyBorder="1" applyAlignment="1">
      <alignment vertical="center" wrapText="1"/>
    </xf>
    <xf numFmtId="43" fontId="36" fillId="9" borderId="1" xfId="2" applyNumberFormat="1" applyFont="1" applyFill="1" applyBorder="1" applyAlignment="1">
      <alignment horizontal="right" vertical="center" wrapText="1"/>
    </xf>
    <xf numFmtId="0" fontId="7" fillId="0" borderId="0" xfId="2" applyFont="1"/>
    <xf numFmtId="0" fontId="32" fillId="0" borderId="1" xfId="2" applyFont="1" applyBorder="1" applyAlignment="1">
      <alignment horizontal="center" vertical="center"/>
    </xf>
    <xf numFmtId="0" fontId="15" fillId="10" borderId="1" xfId="1" applyNumberFormat="1" applyFont="1" applyFill="1" applyBorder="1" applyAlignment="1">
      <alignment horizontal="center" vertical="center"/>
    </xf>
    <xf numFmtId="0" fontId="7" fillId="0" borderId="1" xfId="0" applyFont="1" applyBorder="1" applyAlignment="1">
      <alignment wrapText="1"/>
    </xf>
    <xf numFmtId="43" fontId="34" fillId="0" borderId="0" xfId="2" applyNumberFormat="1" applyFont="1" applyBorder="1" applyAlignment="1">
      <alignment horizontal="right" vertical="center" wrapText="1"/>
    </xf>
    <xf numFmtId="0" fontId="1" fillId="0" borderId="1" xfId="0" applyFont="1" applyFill="1" applyBorder="1" applyAlignment="1">
      <alignment horizontal="center" vertical="center"/>
    </xf>
    <xf numFmtId="0" fontId="7" fillId="0" borderId="1" xfId="0" applyFont="1" applyFill="1" applyBorder="1" applyAlignment="1">
      <alignment vertical="center"/>
    </xf>
    <xf numFmtId="3" fontId="8" fillId="0" borderId="1" xfId="0" applyNumberFormat="1" applyFont="1" applyFill="1" applyBorder="1" applyAlignment="1">
      <alignment horizontal="center" vertical="top"/>
    </xf>
    <xf numFmtId="3" fontId="7" fillId="0" borderId="1" xfId="0" applyNumberFormat="1" applyFont="1" applyFill="1" applyBorder="1" applyAlignment="1">
      <alignment horizontal="center" vertical="top"/>
    </xf>
    <xf numFmtId="3" fontId="8" fillId="2" borderId="1" xfId="0" applyNumberFormat="1" applyFont="1" applyFill="1" applyBorder="1" applyAlignment="1">
      <alignment horizontal="center" vertical="top"/>
    </xf>
    <xf numFmtId="3" fontId="27" fillId="2" borderId="1" xfId="0" applyNumberFormat="1" applyFont="1" applyFill="1" applyBorder="1" applyAlignment="1">
      <alignment horizontal="center" vertical="top"/>
    </xf>
    <xf numFmtId="3" fontId="8" fillId="7" borderId="1" xfId="0" applyNumberFormat="1" applyFont="1" applyFill="1" applyBorder="1" applyAlignment="1">
      <alignment horizontal="center" vertical="top"/>
    </xf>
    <xf numFmtId="0" fontId="38" fillId="0" borderId="0" xfId="0" applyFont="1" applyFill="1" applyAlignment="1">
      <alignment horizontal="left" vertical="center" wrapText="1"/>
    </xf>
    <xf numFmtId="0" fontId="37" fillId="0" borderId="0" xfId="0" applyFont="1" applyFill="1" applyAlignment="1">
      <alignment horizontal="center" vertical="center"/>
    </xf>
    <xf numFmtId="0" fontId="40" fillId="0" borderId="0" xfId="0" applyFont="1" applyFill="1" applyAlignment="1">
      <alignment vertical="center"/>
    </xf>
    <xf numFmtId="43" fontId="41" fillId="0" borderId="0" xfId="0" applyNumberFormat="1" applyFont="1" applyFill="1" applyAlignment="1">
      <alignment horizontal="right" vertical="center" wrapText="1"/>
    </xf>
    <xf numFmtId="0" fontId="41" fillId="0" borderId="0" xfId="0" applyFont="1" applyFill="1" applyAlignment="1">
      <alignment vertical="center"/>
    </xf>
    <xf numFmtId="0" fontId="8" fillId="6" borderId="0" xfId="0" applyFont="1" applyFill="1" applyAlignment="1">
      <alignment horizontal="left" vertical="center"/>
    </xf>
    <xf numFmtId="0" fontId="5" fillId="6" borderId="0" xfId="0" applyFont="1" applyFill="1" applyAlignment="1">
      <alignment horizontal="center" vertical="center"/>
    </xf>
    <xf numFmtId="43" fontId="5" fillId="0" borderId="0" xfId="4" quotePrefix="1" applyNumberFormat="1" applyFont="1" applyFill="1" applyAlignment="1">
      <alignment horizontal="center" vertical="center" wrapText="1"/>
    </xf>
    <xf numFmtId="168" fontId="5" fillId="0" borderId="0" xfId="4" quotePrefix="1" applyNumberFormat="1" applyFont="1" applyFill="1" applyAlignment="1">
      <alignment horizontal="center" vertical="center"/>
    </xf>
    <xf numFmtId="0" fontId="5" fillId="0" borderId="1" xfId="0" applyFont="1" applyFill="1" applyBorder="1" applyAlignment="1">
      <alignment horizontal="center" vertical="center"/>
    </xf>
    <xf numFmtId="43" fontId="5" fillId="0" borderId="1" xfId="1" applyNumberFormat="1" applyFont="1" applyFill="1" applyBorder="1" applyAlignment="1">
      <alignment horizontal="center" vertical="center" wrapText="1"/>
    </xf>
    <xf numFmtId="1" fontId="5" fillId="0" borderId="1" xfId="1" applyNumberFormat="1" applyFont="1" applyFill="1" applyBorder="1" applyAlignment="1">
      <alignment horizontal="center" vertical="center"/>
    </xf>
    <xf numFmtId="43" fontId="0" fillId="0" borderId="1" xfId="0" applyNumberFormat="1" applyFill="1" applyBorder="1" applyAlignment="1">
      <alignment horizontal="center" vertical="center" wrapText="1"/>
    </xf>
    <xf numFmtId="43" fontId="0" fillId="0" borderId="1" xfId="0" applyNumberFormat="1" applyFill="1" applyBorder="1" applyAlignment="1">
      <alignment horizontal="left" vertical="center" wrapText="1"/>
    </xf>
    <xf numFmtId="43" fontId="0" fillId="3" borderId="1" xfId="4" applyNumberFormat="1" applyFont="1" applyFill="1" applyBorder="1" applyAlignment="1">
      <alignment horizontal="right" vertical="center" wrapText="1"/>
    </xf>
    <xf numFmtId="43" fontId="0" fillId="0" borderId="0" xfId="0" applyNumberFormat="1" applyFill="1" applyAlignment="1">
      <alignment horizontal="right" vertical="center" wrapText="1"/>
    </xf>
    <xf numFmtId="43" fontId="5" fillId="0" borderId="1" xfId="0" applyNumberFormat="1" applyFont="1" applyFill="1" applyBorder="1" applyAlignment="1">
      <alignment horizontal="center" vertical="center" wrapText="1"/>
    </xf>
    <xf numFmtId="43" fontId="5" fillId="0" borderId="1" xfId="0" applyNumberFormat="1" applyFont="1" applyFill="1" applyBorder="1" applyAlignment="1">
      <alignment horizontal="left" vertical="center" wrapText="1"/>
    </xf>
    <xf numFmtId="43" fontId="5" fillId="0" borderId="1" xfId="4" applyNumberFormat="1" applyFont="1" applyFill="1" applyBorder="1" applyAlignment="1">
      <alignment horizontal="right" vertical="center" wrapText="1"/>
    </xf>
    <xf numFmtId="0" fontId="0" fillId="0" borderId="1" xfId="0" applyFill="1" applyBorder="1" applyAlignment="1">
      <alignment horizontal="center" vertical="center"/>
    </xf>
    <xf numFmtId="165" fontId="6" fillId="0" borderId="1" xfId="0" applyNumberFormat="1" applyFont="1" applyFill="1" applyBorder="1" applyAlignment="1">
      <alignment horizontal="center" vertical="center"/>
    </xf>
    <xf numFmtId="165" fontId="6" fillId="0" borderId="1" xfId="0" applyNumberFormat="1" applyFont="1" applyFill="1" applyBorder="1" applyAlignment="1">
      <alignment horizontal="left" vertical="center"/>
    </xf>
    <xf numFmtId="165" fontId="6" fillId="0" borderId="1" xfId="4" applyNumberFormat="1" applyFont="1" applyFill="1" applyBorder="1" applyAlignment="1">
      <alignment horizontal="right" vertical="center" wrapText="1"/>
    </xf>
    <xf numFmtId="165" fontId="6" fillId="0" borderId="1" xfId="4" applyNumberFormat="1" applyFont="1" applyFill="1" applyBorder="1" applyAlignment="1">
      <alignment vertical="center"/>
    </xf>
    <xf numFmtId="165" fontId="0" fillId="0" borderId="0" xfId="0" applyNumberFormat="1" applyFill="1" applyAlignment="1">
      <alignment vertical="center"/>
    </xf>
    <xf numFmtId="43" fontId="6" fillId="0" borderId="0" xfId="0" applyNumberFormat="1" applyFont="1" applyFill="1" applyAlignment="1">
      <alignment horizontal="right" vertical="center" wrapText="1"/>
    </xf>
    <xf numFmtId="43" fontId="9" fillId="2" borderId="1" xfId="0" applyNumberFormat="1" applyFont="1" applyFill="1" applyBorder="1" applyAlignment="1">
      <alignment horizontal="left" vertical="center" wrapText="1"/>
    </xf>
    <xf numFmtId="43" fontId="9" fillId="2" borderId="1" xfId="4" applyNumberFormat="1" applyFont="1" applyFill="1" applyBorder="1" applyAlignment="1">
      <alignment horizontal="right" vertical="center" wrapText="1"/>
    </xf>
    <xf numFmtId="43" fontId="6" fillId="0" borderId="0" xfId="4" applyNumberFormat="1" applyFont="1" applyFill="1" applyBorder="1" applyAlignment="1">
      <alignment horizontal="right" vertical="center" wrapText="1"/>
    </xf>
    <xf numFmtId="43" fontId="14" fillId="0" borderId="0" xfId="4" applyNumberFormat="1" applyFont="1" applyFill="1" applyBorder="1" applyAlignment="1">
      <alignment horizontal="left" vertical="center"/>
    </xf>
    <xf numFmtId="4" fontId="5" fillId="2" borderId="1" xfId="0" applyNumberFormat="1" applyFont="1" applyFill="1" applyBorder="1" applyAlignment="1">
      <alignment vertical="center"/>
    </xf>
    <xf numFmtId="0" fontId="0" fillId="0" borderId="0" xfId="0" applyAlignment="1">
      <alignment vertical="top"/>
    </xf>
    <xf numFmtId="0" fontId="5" fillId="0" borderId="1" xfId="0" applyFont="1" applyFill="1" applyBorder="1" applyAlignment="1">
      <alignment vertical="top"/>
    </xf>
    <xf numFmtId="43" fontId="5" fillId="3" borderId="1" xfId="0" applyNumberFormat="1" applyFont="1" applyFill="1" applyBorder="1" applyAlignment="1">
      <alignment horizontal="right" vertical="top" wrapText="1"/>
    </xf>
    <xf numFmtId="43" fontId="6" fillId="0" borderId="0" xfId="4" applyNumberFormat="1" applyFont="1" applyFill="1" applyBorder="1" applyAlignment="1">
      <alignment vertical="center"/>
    </xf>
    <xf numFmtId="0" fontId="5" fillId="2" borderId="1" xfId="0" applyFont="1" applyFill="1" applyBorder="1" applyAlignment="1">
      <alignment horizontal="center" vertical="top" wrapText="1"/>
    </xf>
    <xf numFmtId="9" fontId="5" fillId="2" borderId="1" xfId="3" applyFont="1" applyFill="1" applyBorder="1" applyAlignment="1">
      <alignment vertical="center"/>
    </xf>
    <xf numFmtId="0" fontId="7" fillId="0" borderId="0" xfId="0" applyFont="1" applyFill="1" applyAlignment="1">
      <alignment horizontal="left" vertical="center"/>
    </xf>
    <xf numFmtId="4" fontId="7" fillId="0" borderId="0" xfId="0" applyNumberFormat="1" applyFont="1" applyFill="1" applyAlignment="1">
      <alignment horizontal="left" vertical="center"/>
    </xf>
    <xf numFmtId="0" fontId="5" fillId="0" borderId="1" xfId="0" applyFont="1" applyFill="1" applyBorder="1" applyAlignment="1">
      <alignment vertical="center"/>
    </xf>
    <xf numFmtId="43" fontId="5" fillId="3" borderId="1" xfId="0" applyNumberFormat="1" applyFont="1" applyFill="1" applyBorder="1" applyAlignment="1">
      <alignment horizontal="right" vertical="center" wrapText="1"/>
    </xf>
    <xf numFmtId="4" fontId="0" fillId="0" borderId="0" xfId="0" applyNumberFormat="1" applyFill="1" applyAlignment="1">
      <alignment vertical="center"/>
    </xf>
    <xf numFmtId="4" fontId="5" fillId="11" borderId="1" xfId="0" applyNumberFormat="1" applyFont="1" applyFill="1" applyBorder="1" applyAlignment="1">
      <alignment vertical="center"/>
    </xf>
    <xf numFmtId="0" fontId="5" fillId="2" borderId="1" xfId="0" applyFont="1" applyFill="1" applyBorder="1" applyAlignment="1">
      <alignment horizontal="center" vertical="center" wrapText="1"/>
    </xf>
    <xf numFmtId="43" fontId="5" fillId="2" borderId="1" xfId="0" applyNumberFormat="1" applyFont="1" applyFill="1" applyBorder="1" applyAlignment="1">
      <alignment horizontal="right" vertical="center" wrapText="1"/>
    </xf>
    <xf numFmtId="0" fontId="8" fillId="0" borderId="0" xfId="0" applyFont="1" applyFill="1" applyBorder="1" applyAlignment="1">
      <alignment vertical="top" wrapText="1"/>
    </xf>
    <xf numFmtId="4" fontId="8" fillId="0" borderId="0" xfId="0" applyNumberFormat="1" applyFont="1" applyFill="1" applyBorder="1" applyAlignment="1">
      <alignment vertical="top" wrapText="1"/>
    </xf>
    <xf numFmtId="0" fontId="5" fillId="2" borderId="1" xfId="0" applyNumberFormat="1" applyFont="1" applyFill="1" applyBorder="1" applyAlignment="1">
      <alignment vertical="center"/>
    </xf>
    <xf numFmtId="0" fontId="5" fillId="0" borderId="0" xfId="0" applyFont="1" applyFill="1" applyAlignment="1">
      <alignment vertical="center"/>
    </xf>
    <xf numFmtId="43" fontId="5" fillId="0" borderId="0" xfId="4" applyNumberFormat="1" applyFont="1" applyFill="1" applyAlignment="1">
      <alignment horizontal="right" vertical="center" wrapText="1"/>
    </xf>
    <xf numFmtId="0" fontId="0" fillId="0" borderId="0" xfId="0" quotePrefix="1" applyFill="1" applyAlignment="1">
      <alignment vertical="center"/>
    </xf>
    <xf numFmtId="43" fontId="5" fillId="0" borderId="1" xfId="0" quotePrefix="1" applyNumberFormat="1" applyFont="1" applyFill="1" applyBorder="1" applyAlignment="1">
      <alignment horizontal="center" vertical="center" wrapText="1"/>
    </xf>
    <xf numFmtId="1" fontId="5" fillId="0" borderId="1" xfId="0" quotePrefix="1" applyNumberFormat="1" applyFont="1" applyFill="1" applyBorder="1" applyAlignment="1">
      <alignment horizontal="center" vertical="center"/>
    </xf>
    <xf numFmtId="165" fontId="14" fillId="0" borderId="1" xfId="0" applyNumberFormat="1" applyFont="1" applyFill="1" applyBorder="1" applyAlignment="1">
      <alignment horizontal="center" vertical="center"/>
    </xf>
    <xf numFmtId="165" fontId="14" fillId="0" borderId="1" xfId="4" applyNumberFormat="1" applyFont="1" applyFill="1" applyBorder="1" applyAlignment="1">
      <alignment horizontal="right" vertical="center" wrapText="1"/>
    </xf>
    <xf numFmtId="165" fontId="7" fillId="0" borderId="0" xfId="0" applyNumberFormat="1" applyFont="1" applyFill="1" applyAlignment="1">
      <alignment vertical="center"/>
    </xf>
    <xf numFmtId="0" fontId="6" fillId="0" borderId="0" xfId="0" applyFont="1" applyFill="1" applyAlignment="1">
      <alignment horizontal="center" vertical="center"/>
    </xf>
    <xf numFmtId="0" fontId="9" fillId="2" borderId="1" xfId="0" applyFont="1" applyFill="1" applyBorder="1" applyAlignment="1">
      <alignment vertical="center" wrapText="1"/>
    </xf>
    <xf numFmtId="0" fontId="9" fillId="0" borderId="0" xfId="0" applyFont="1" applyFill="1" applyBorder="1" applyAlignment="1">
      <alignment vertical="center" wrapText="1"/>
    </xf>
    <xf numFmtId="43" fontId="9" fillId="0" borderId="0" xfId="4" applyNumberFormat="1" applyFont="1" applyFill="1" applyBorder="1" applyAlignment="1">
      <alignment horizontal="right" vertical="center" wrapText="1"/>
    </xf>
    <xf numFmtId="0" fontId="5" fillId="2" borderId="1" xfId="0" applyFont="1" applyFill="1" applyBorder="1" applyAlignment="1">
      <alignment vertical="center"/>
    </xf>
    <xf numFmtId="9" fontId="5" fillId="2" borderId="1"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5" fillId="0" borderId="0" xfId="0" applyFont="1" applyFill="1" applyBorder="1" applyAlignment="1">
      <alignment vertical="center"/>
    </xf>
    <xf numFmtId="4" fontId="5" fillId="0" borderId="0" xfId="0" applyNumberFormat="1" applyFont="1" applyFill="1" applyBorder="1" applyAlignment="1">
      <alignment vertical="center"/>
    </xf>
    <xf numFmtId="0" fontId="8" fillId="0" borderId="0" xfId="0" applyFont="1" applyFill="1" applyAlignment="1">
      <alignment horizontal="left" vertical="center"/>
    </xf>
    <xf numFmtId="43" fontId="7" fillId="0" borderId="0" xfId="0" applyNumberFormat="1" applyFont="1" applyFill="1" applyAlignment="1">
      <alignment horizontal="left" vertical="center" wrapText="1"/>
    </xf>
    <xf numFmtId="10" fontId="5" fillId="2" borderId="1" xfId="3" applyNumberFormat="1" applyFont="1" applyFill="1" applyBorder="1" applyAlignment="1">
      <alignment horizontal="right" vertical="center" wrapText="1"/>
    </xf>
    <xf numFmtId="0" fontId="0" fillId="0" borderId="0" xfId="0" applyFill="1" applyBorder="1" applyAlignment="1">
      <alignment vertical="center"/>
    </xf>
    <xf numFmtId="4" fontId="0" fillId="0" borderId="0" xfId="0" applyNumberFormat="1" applyFill="1" applyBorder="1" applyAlignment="1">
      <alignment vertical="center"/>
    </xf>
    <xf numFmtId="43" fontId="8" fillId="0" borderId="0" xfId="0" applyNumberFormat="1" applyFont="1" applyFill="1" applyAlignment="1">
      <alignment horizontal="left" vertical="center" wrapText="1"/>
    </xf>
    <xf numFmtId="0" fontId="7" fillId="0" borderId="0" xfId="0" applyFont="1" applyFill="1" applyBorder="1" applyAlignment="1">
      <alignment horizontal="left" vertical="center"/>
    </xf>
    <xf numFmtId="4" fontId="7" fillId="0" borderId="0" xfId="0" applyNumberFormat="1" applyFont="1" applyFill="1" applyBorder="1" applyAlignment="1">
      <alignment horizontal="left" vertical="center"/>
    </xf>
    <xf numFmtId="9" fontId="5" fillId="0" borderId="0" xfId="3" applyFont="1" applyFill="1" applyBorder="1" applyAlignment="1">
      <alignment vertical="center"/>
    </xf>
    <xf numFmtId="0" fontId="5" fillId="11"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43" fontId="5" fillId="0" borderId="0" xfId="0" applyNumberFormat="1" applyFont="1" applyFill="1" applyAlignment="1">
      <alignment horizontal="right" vertical="center" wrapText="1"/>
    </xf>
    <xf numFmtId="0" fontId="8" fillId="0" borderId="0" xfId="0" applyFont="1" applyFill="1" applyAlignment="1">
      <alignment horizontal="left" vertical="center" wrapText="1"/>
    </xf>
    <xf numFmtId="43" fontId="0" fillId="0" borderId="0" xfId="0" applyNumberFormat="1" applyFill="1" applyAlignment="1">
      <alignment vertical="center"/>
    </xf>
    <xf numFmtId="0" fontId="5" fillId="0" borderId="0" xfId="0" applyFont="1" applyFill="1" applyAlignment="1">
      <alignment horizontal="center" vertical="center"/>
    </xf>
    <xf numFmtId="10" fontId="5" fillId="0" borderId="0" xfId="3" applyNumberFormat="1" applyFont="1" applyFill="1" applyBorder="1" applyAlignment="1">
      <alignment horizontal="right" vertical="center" wrapText="1"/>
    </xf>
    <xf numFmtId="43" fontId="15" fillId="0" borderId="0" xfId="0" applyNumberFormat="1" applyFont="1" applyFill="1"/>
    <xf numFmtId="43" fontId="8" fillId="0" borderId="0" xfId="0" applyNumberFormat="1" applyFont="1"/>
    <xf numFmtId="0" fontId="8" fillId="0" borderId="0" xfId="0" applyFont="1"/>
    <xf numFmtId="43" fontId="1" fillId="0" borderId="0" xfId="0" applyNumberFormat="1" applyFont="1"/>
    <xf numFmtId="0" fontId="1" fillId="0" borderId="0" xfId="0" applyFont="1"/>
    <xf numFmtId="0" fontId="1" fillId="0" borderId="0" xfId="0" applyNumberFormat="1" applyFont="1"/>
    <xf numFmtId="0" fontId="14" fillId="0" borderId="1" xfId="0" applyFont="1" applyBorder="1" applyAlignment="1">
      <alignment wrapText="1"/>
    </xf>
    <xf numFmtId="0" fontId="7" fillId="0" borderId="1" xfId="0" applyFont="1" applyBorder="1" applyAlignment="1">
      <alignment horizontal="center"/>
    </xf>
    <xf numFmtId="0" fontId="14" fillId="0" borderId="1" xfId="0" applyFont="1" applyFill="1" applyBorder="1" applyAlignment="1">
      <alignment wrapText="1"/>
    </xf>
    <xf numFmtId="0" fontId="7" fillId="0" borderId="1" xfId="0" applyFont="1" applyFill="1" applyBorder="1" applyAlignment="1">
      <alignment horizontal="center"/>
    </xf>
    <xf numFmtId="0" fontId="7" fillId="0" borderId="1" xfId="0" applyFont="1" applyFill="1" applyBorder="1" applyAlignment="1">
      <alignment wrapText="1"/>
    </xf>
    <xf numFmtId="0" fontId="6" fillId="0" borderId="1" xfId="0" applyFont="1" applyBorder="1" applyAlignment="1">
      <alignment horizontal="center" wrapText="1"/>
    </xf>
    <xf numFmtId="0" fontId="8" fillId="2" borderId="1" xfId="0" applyFont="1" applyFill="1" applyBorder="1" applyAlignment="1">
      <alignment wrapText="1"/>
    </xf>
    <xf numFmtId="0" fontId="6" fillId="0" borderId="0" xfId="0" applyFont="1" applyBorder="1" applyAlignment="1">
      <alignment horizontal="center" wrapText="1"/>
    </xf>
    <xf numFmtId="0" fontId="14" fillId="0" borderId="0" xfId="0" applyFont="1" applyBorder="1" applyAlignment="1">
      <alignment wrapText="1"/>
    </xf>
    <xf numFmtId="43" fontId="17" fillId="0" borderId="0" xfId="0" applyNumberFormat="1" applyFont="1" applyBorder="1"/>
    <xf numFmtId="0" fontId="14" fillId="0" borderId="1" xfId="0" applyFont="1" applyBorder="1" applyAlignment="1">
      <alignment horizontal="center"/>
    </xf>
    <xf numFmtId="43" fontId="7" fillId="0" borderId="0" xfId="0" applyNumberFormat="1" applyFont="1"/>
    <xf numFmtId="0" fontId="14" fillId="0" borderId="1" xfId="0" applyFont="1" applyBorder="1" applyAlignment="1">
      <alignment horizontal="center" wrapText="1"/>
    </xf>
    <xf numFmtId="0" fontId="5" fillId="0" borderId="0" xfId="0" applyFont="1" applyFill="1" applyBorder="1" applyAlignment="1">
      <alignment horizontal="center"/>
    </xf>
    <xf numFmtId="0" fontId="8" fillId="0" borderId="0" xfId="0" applyFont="1" applyFill="1" applyBorder="1" applyAlignment="1">
      <alignment wrapText="1"/>
    </xf>
    <xf numFmtId="43" fontId="15" fillId="0" borderId="0" xfId="0" applyNumberFormat="1" applyFont="1" applyFill="1" applyBorder="1" applyAlignment="1">
      <alignment horizontal="right" vertical="center" wrapText="1"/>
    </xf>
    <xf numFmtId="43" fontId="1" fillId="0" borderId="0" xfId="0" applyNumberFormat="1" applyFont="1" applyFill="1"/>
    <xf numFmtId="0" fontId="1" fillId="0" borderId="0" xfId="0" applyFont="1" applyFill="1"/>
    <xf numFmtId="0" fontId="8" fillId="3" borderId="1" xfId="0" applyFont="1" applyFill="1" applyBorder="1" applyAlignment="1">
      <alignment horizontal="center" wrapText="1"/>
    </xf>
    <xf numFmtId="0" fontId="8" fillId="3" borderId="1" xfId="0" applyFont="1" applyFill="1" applyBorder="1" applyAlignment="1">
      <alignment wrapText="1"/>
    </xf>
    <xf numFmtId="43" fontId="16" fillId="3" borderId="1" xfId="0" applyNumberFormat="1" applyFont="1" applyFill="1" applyBorder="1" applyAlignment="1">
      <alignment horizontal="right" vertical="center" wrapText="1"/>
    </xf>
    <xf numFmtId="0" fontId="5" fillId="0" borderId="1" xfId="0" applyFont="1" applyBorder="1" applyAlignment="1">
      <alignment horizontal="center" wrapText="1"/>
    </xf>
    <xf numFmtId="0" fontId="7" fillId="0" borderId="1" xfId="0" applyFont="1" applyBorder="1" applyAlignment="1">
      <alignment horizontal="center" wrapText="1"/>
    </xf>
    <xf numFmtId="0" fontId="5" fillId="2" borderId="1" xfId="0" applyFont="1" applyFill="1" applyBorder="1" applyAlignment="1">
      <alignment horizontal="center" wrapText="1"/>
    </xf>
    <xf numFmtId="0" fontId="4" fillId="0" borderId="1" xfId="0" applyFont="1" applyBorder="1" applyAlignment="1">
      <alignment horizontal="center" wrapText="1"/>
    </xf>
    <xf numFmtId="0" fontId="8" fillId="0" borderId="1" xfId="0" applyFont="1" applyBorder="1" applyAlignment="1">
      <alignment horizontal="center" wrapText="1"/>
    </xf>
    <xf numFmtId="0" fontId="47" fillId="0" borderId="1" xfId="2" applyFont="1" applyBorder="1" applyAlignment="1">
      <alignment vertical="center"/>
    </xf>
    <xf numFmtId="0" fontId="8" fillId="9" borderId="1" xfId="0" applyFont="1" applyFill="1" applyBorder="1" applyAlignment="1">
      <alignment horizontal="center" wrapText="1"/>
    </xf>
    <xf numFmtId="0" fontId="8" fillId="9" borderId="1" xfId="0" applyFont="1" applyFill="1" applyBorder="1" applyAlignment="1">
      <alignment wrapText="1"/>
    </xf>
    <xf numFmtId="43" fontId="16" fillId="9" borderId="1" xfId="0" applyNumberFormat="1" applyFont="1" applyFill="1" applyBorder="1" applyAlignment="1">
      <alignment horizontal="right" vertical="center" wrapText="1"/>
    </xf>
    <xf numFmtId="0" fontId="8" fillId="0" borderId="0" xfId="0" applyFont="1" applyFill="1" applyBorder="1" applyAlignment="1">
      <alignment horizontal="center" wrapText="1"/>
    </xf>
    <xf numFmtId="43" fontId="16" fillId="0" borderId="0" xfId="0" applyNumberFormat="1" applyFont="1" applyFill="1" applyBorder="1"/>
    <xf numFmtId="43" fontId="16" fillId="0" borderId="0" xfId="0" applyNumberFormat="1" applyFont="1" applyFill="1"/>
    <xf numFmtId="0" fontId="1" fillId="0" borderId="0" xfId="0" applyFont="1" applyFill="1" applyAlignment="1">
      <alignment horizontal="left"/>
    </xf>
    <xf numFmtId="0" fontId="48" fillId="6" borderId="0" xfId="0" applyFont="1" applyFill="1"/>
    <xf numFmtId="43" fontId="49" fillId="0" borderId="0" xfId="0" applyNumberFormat="1" applyFont="1"/>
    <xf numFmtId="0" fontId="49" fillId="0" borderId="0" xfId="0" applyFont="1"/>
    <xf numFmtId="0" fontId="1" fillId="0" borderId="1" xfId="0" applyFont="1" applyBorder="1" applyAlignment="1">
      <alignment horizontal="center"/>
    </xf>
    <xf numFmtId="0" fontId="7" fillId="0" borderId="1" xfId="0" applyFont="1" applyBorder="1" applyAlignment="1">
      <alignment horizontal="left" wrapText="1" indent="2"/>
    </xf>
    <xf numFmtId="0" fontId="1" fillId="9" borderId="1" xfId="0" applyFont="1" applyFill="1" applyBorder="1" applyAlignment="1">
      <alignment horizontal="center"/>
    </xf>
    <xf numFmtId="0" fontId="7" fillId="9" borderId="1" xfId="0" applyFont="1" applyFill="1" applyBorder="1" applyAlignment="1">
      <alignment horizontal="left" wrapText="1" indent="2"/>
    </xf>
    <xf numFmtId="0" fontId="8" fillId="2" borderId="1" xfId="0" applyFont="1" applyFill="1" applyBorder="1" applyAlignment="1">
      <alignment horizontal="center" wrapText="1"/>
    </xf>
    <xf numFmtId="43" fontId="15" fillId="3" borderId="1" xfId="1" applyNumberFormat="1" applyFont="1" applyFill="1" applyBorder="1" applyAlignment="1">
      <alignment horizontal="right" vertical="center" wrapText="1"/>
    </xf>
    <xf numFmtId="0" fontId="8" fillId="0" borderId="1" xfId="0" applyFont="1" applyBorder="1" applyAlignment="1">
      <alignment horizontal="center"/>
    </xf>
    <xf numFmtId="0" fontId="8" fillId="2" borderId="1" xfId="0" applyFont="1" applyFill="1" applyBorder="1" applyAlignment="1">
      <alignment horizontal="center"/>
    </xf>
    <xf numFmtId="0" fontId="1" fillId="0" borderId="0" xfId="0" applyFont="1" applyBorder="1" applyAlignment="1">
      <alignment horizontal="center"/>
    </xf>
    <xf numFmtId="0" fontId="7" fillId="0" borderId="0" xfId="0" applyFont="1" applyBorder="1" applyAlignment="1">
      <alignment horizontal="right" wrapText="1"/>
    </xf>
    <xf numFmtId="0" fontId="7" fillId="0" borderId="0" xfId="0" applyFont="1" applyBorder="1" applyAlignment="1">
      <alignment horizontal="left" wrapText="1" indent="1"/>
    </xf>
    <xf numFmtId="43" fontId="50" fillId="0" borderId="0" xfId="0" applyNumberFormat="1" applyFont="1"/>
    <xf numFmtId="0" fontId="50" fillId="0" borderId="0" xfId="0" applyFont="1"/>
    <xf numFmtId="0" fontId="1" fillId="0" borderId="0" xfId="0" applyFont="1" applyFill="1" applyBorder="1" applyAlignment="1">
      <alignment horizontal="center"/>
    </xf>
    <xf numFmtId="0" fontId="8" fillId="0" borderId="0" xfId="0" applyFont="1" applyFill="1" applyBorder="1" applyAlignment="1">
      <alignment horizontal="right" wrapText="1"/>
    </xf>
    <xf numFmtId="43" fontId="16" fillId="0" borderId="0" xfId="0" applyNumberFormat="1" applyFont="1" applyFill="1" applyBorder="1" applyAlignment="1">
      <alignment horizontal="right" vertical="center" wrapText="1"/>
    </xf>
    <xf numFmtId="0" fontId="7" fillId="9" borderId="1" xfId="0" applyFont="1" applyFill="1" applyBorder="1" applyAlignment="1">
      <alignment horizontal="center"/>
    </xf>
    <xf numFmtId="0" fontId="1" fillId="2" borderId="1" xfId="0" applyFont="1" applyFill="1" applyBorder="1" applyAlignment="1">
      <alignment horizontal="center"/>
    </xf>
    <xf numFmtId="43" fontId="16" fillId="2" borderId="1" xfId="0" applyNumberFormat="1" applyFont="1" applyFill="1" applyBorder="1" applyAlignment="1">
      <alignment horizontal="right" vertical="center" wrapText="1"/>
    </xf>
    <xf numFmtId="0" fontId="7" fillId="0" borderId="0" xfId="0" applyFont="1" applyFill="1" applyAlignment="1">
      <alignment horizontal="left" wrapText="1"/>
    </xf>
    <xf numFmtId="0" fontId="7" fillId="0" borderId="0" xfId="0" applyFont="1" applyFill="1" applyAlignment="1">
      <alignment horizontal="right" wrapText="1"/>
    </xf>
    <xf numFmtId="0" fontId="1" fillId="0" borderId="0" xfId="0" applyNumberFormat="1" applyFont="1" applyAlignment="1">
      <alignment horizontal="center"/>
    </xf>
    <xf numFmtId="43" fontId="16" fillId="5" borderId="1" xfId="0" applyNumberFormat="1" applyFont="1" applyFill="1" applyBorder="1" applyAlignment="1">
      <alignment horizontal="right" vertical="center" wrapText="1"/>
    </xf>
    <xf numFmtId="164" fontId="15" fillId="3" borderId="1" xfId="3" applyNumberFormat="1" applyFont="1" applyFill="1" applyBorder="1"/>
    <xf numFmtId="43" fontId="16" fillId="3" borderId="1" xfId="0" applyNumberFormat="1" applyFont="1" applyFill="1" applyBorder="1"/>
    <xf numFmtId="0" fontId="50" fillId="0" borderId="1" xfId="0" applyFont="1" applyBorder="1" applyAlignment="1">
      <alignment horizontal="center"/>
    </xf>
    <xf numFmtId="0" fontId="8" fillId="0" borderId="16" xfId="0" applyFont="1" applyBorder="1" applyAlignment="1">
      <alignment horizontal="center"/>
    </xf>
    <xf numFmtId="0" fontId="7" fillId="0" borderId="16" xfId="0" applyFont="1" applyBorder="1" applyAlignment="1">
      <alignment horizontal="right" wrapText="1"/>
    </xf>
    <xf numFmtId="43" fontId="15" fillId="0" borderId="16" xfId="0" applyNumberFormat="1" applyFont="1" applyBorder="1" applyAlignment="1">
      <alignment horizontal="right" vertical="center" wrapText="1"/>
    </xf>
    <xf numFmtId="0" fontId="8" fillId="0" borderId="16" xfId="0" applyFont="1" applyBorder="1" applyAlignment="1">
      <alignment horizontal="right" wrapText="1"/>
    </xf>
    <xf numFmtId="9" fontId="15" fillId="0" borderId="1" xfId="0" applyNumberFormat="1" applyFont="1" applyBorder="1"/>
    <xf numFmtId="0" fontId="0" fillId="6" borderId="0" xfId="0" applyFill="1"/>
    <xf numFmtId="0" fontId="15" fillId="0" borderId="0" xfId="1" applyNumberFormat="1" applyFont="1" applyFill="1" applyBorder="1" applyAlignment="1">
      <alignment vertical="top" wrapText="1"/>
    </xf>
    <xf numFmtId="3" fontId="19" fillId="0" borderId="0" xfId="1" applyFont="1" applyAlignment="1">
      <alignment horizontal="left"/>
    </xf>
    <xf numFmtId="3" fontId="22" fillId="0" borderId="0" xfId="1" applyFont="1" applyAlignment="1">
      <alignment horizontal="center"/>
    </xf>
    <xf numFmtId="9" fontId="5" fillId="2" borderId="1" xfId="0" applyNumberFormat="1" applyFont="1" applyFill="1" applyBorder="1" applyAlignment="1">
      <alignment horizontal="center" vertical="center"/>
    </xf>
    <xf numFmtId="10" fontId="5" fillId="2" borderId="1" xfId="0" applyNumberFormat="1" applyFont="1" applyFill="1" applyBorder="1" applyAlignment="1">
      <alignment horizontal="center" vertical="center"/>
    </xf>
    <xf numFmtId="0" fontId="4" fillId="2" borderId="1" xfId="0" applyFont="1" applyFill="1" applyBorder="1" applyAlignment="1">
      <alignment horizontal="center"/>
    </xf>
    <xf numFmtId="0" fontId="4" fillId="2" borderId="1" xfId="0" applyFont="1" applyFill="1" applyBorder="1" applyAlignment="1">
      <alignment horizontal="left" vertical="center" wrapText="1" indent="1"/>
    </xf>
    <xf numFmtId="169" fontId="4" fillId="5" borderId="1" xfId="0" applyNumberFormat="1" applyFont="1" applyFill="1" applyBorder="1" applyAlignment="1">
      <alignment horizontal="center"/>
    </xf>
    <xf numFmtId="0" fontId="26" fillId="12" borderId="1" xfId="0" applyFont="1" applyFill="1" applyBorder="1" applyAlignment="1">
      <alignment horizontal="center" vertical="center" wrapText="1"/>
    </xf>
    <xf numFmtId="0" fontId="10" fillId="12" borderId="1" xfId="0" applyFont="1" applyFill="1" applyBorder="1" applyAlignment="1">
      <alignment horizontal="left" vertical="center" wrapText="1"/>
    </xf>
    <xf numFmtId="0" fontId="21" fillId="12" borderId="1" xfId="0" applyFont="1" applyFill="1" applyBorder="1" applyAlignment="1">
      <alignment horizontal="left" vertical="center" wrapText="1"/>
    </xf>
    <xf numFmtId="0" fontId="11" fillId="12" borderId="1" xfId="0" applyFont="1" applyFill="1" applyBorder="1" applyAlignment="1">
      <alignment horizontal="center" vertical="center" wrapText="1"/>
    </xf>
    <xf numFmtId="0" fontId="26" fillId="12" borderId="3" xfId="0" applyFont="1" applyFill="1" applyBorder="1" applyAlignment="1">
      <alignment horizontal="center" vertical="center" wrapText="1"/>
    </xf>
    <xf numFmtId="0" fontId="11" fillId="12" borderId="3" xfId="0" applyFont="1" applyFill="1" applyBorder="1" applyAlignment="1">
      <alignment horizontal="center" vertical="center" wrapText="1"/>
    </xf>
    <xf numFmtId="0" fontId="10" fillId="12" borderId="3" xfId="0" applyFont="1" applyFill="1" applyBorder="1" applyAlignment="1">
      <alignment horizontal="left" vertical="center" wrapText="1"/>
    </xf>
    <xf numFmtId="0" fontId="21" fillId="12" borderId="2" xfId="0" applyFont="1" applyFill="1" applyBorder="1" applyAlignment="1">
      <alignment horizontal="left" vertical="center" wrapText="1"/>
    </xf>
    <xf numFmtId="0" fontId="11" fillId="12" borderId="1" xfId="0" applyNumberFormat="1" applyFont="1" applyFill="1" applyBorder="1" applyAlignment="1">
      <alignment horizontal="center" vertical="center" wrapText="1"/>
    </xf>
    <xf numFmtId="0" fontId="26" fillId="12" borderId="2" xfId="0" applyFont="1" applyFill="1" applyBorder="1" applyAlignment="1">
      <alignment horizontal="center" vertical="center" wrapText="1"/>
    </xf>
    <xf numFmtId="0" fontId="10" fillId="12" borderId="2" xfId="0" applyFont="1" applyFill="1" applyBorder="1" applyAlignment="1">
      <alignment horizontal="left" vertical="center" wrapText="1"/>
    </xf>
    <xf numFmtId="0" fontId="11" fillId="12" borderId="2" xfId="0" applyFont="1" applyFill="1" applyBorder="1" applyAlignment="1">
      <alignment horizontal="center" vertical="center" wrapText="1"/>
    </xf>
    <xf numFmtId="0" fontId="22" fillId="12" borderId="1" xfId="0" applyFont="1" applyFill="1" applyBorder="1" applyAlignment="1">
      <alignment horizontal="center" vertical="center" wrapText="1"/>
    </xf>
    <xf numFmtId="0" fontId="18" fillId="12" borderId="1" xfId="0" applyFont="1" applyFill="1" applyBorder="1" applyAlignment="1">
      <alignment horizontal="left" vertical="center" wrapText="1"/>
    </xf>
    <xf numFmtId="0" fontId="26" fillId="12" borderId="1" xfId="0" applyFont="1" applyFill="1" applyBorder="1" applyAlignment="1">
      <alignment vertical="center" wrapText="1"/>
    </xf>
    <xf numFmtId="0" fontId="10" fillId="12" borderId="1" xfId="0" applyFont="1" applyFill="1" applyBorder="1" applyAlignment="1">
      <alignment vertical="center" wrapText="1"/>
    </xf>
    <xf numFmtId="0" fontId="21" fillId="12" borderId="1" xfId="0" applyFont="1" applyFill="1" applyBorder="1" applyAlignment="1">
      <alignment vertical="center" wrapText="1"/>
    </xf>
    <xf numFmtId="0" fontId="21" fillId="12" borderId="1" xfId="0" applyFont="1" applyFill="1" applyBorder="1" applyAlignment="1">
      <alignment horizontal="center" vertical="center" wrapText="1"/>
    </xf>
    <xf numFmtId="0" fontId="20" fillId="12" borderId="1" xfId="0" applyFont="1" applyFill="1" applyBorder="1" applyAlignment="1">
      <alignment vertical="center" wrapText="1"/>
    </xf>
    <xf numFmtId="0" fontId="5" fillId="2" borderId="1" xfId="0" applyFont="1" applyFill="1" applyBorder="1" applyAlignment="1">
      <alignment horizontal="center"/>
    </xf>
    <xf numFmtId="0" fontId="5" fillId="0" borderId="1" xfId="0" applyFont="1" applyBorder="1" applyAlignment="1">
      <alignment horizontal="center"/>
    </xf>
    <xf numFmtId="0" fontId="7" fillId="0" borderId="1" xfId="0" applyFont="1" applyBorder="1" applyAlignment="1">
      <alignment wrapText="1"/>
    </xf>
    <xf numFmtId="0" fontId="6" fillId="0" borderId="1" xfId="0" applyFont="1" applyFill="1" applyBorder="1" applyAlignment="1">
      <alignment horizontal="center"/>
    </xf>
    <xf numFmtId="0" fontId="8" fillId="0" borderId="1" xfId="0" applyFont="1" applyBorder="1" applyAlignment="1">
      <alignment wrapText="1"/>
    </xf>
    <xf numFmtId="0" fontId="7" fillId="0" borderId="1" xfId="0" applyFont="1" applyBorder="1"/>
    <xf numFmtId="0" fontId="1" fillId="0" borderId="1" xfId="0" applyFont="1" applyBorder="1" applyAlignment="1">
      <alignment horizontal="center"/>
    </xf>
    <xf numFmtId="0" fontId="1" fillId="0" borderId="0" xfId="0" applyFont="1" applyAlignment="1">
      <alignment horizontal="center"/>
    </xf>
    <xf numFmtId="0" fontId="5" fillId="3" borderId="1" xfId="0" applyNumberFormat="1" applyFont="1" applyFill="1" applyBorder="1" applyAlignment="1">
      <alignment horizontal="center"/>
    </xf>
    <xf numFmtId="43" fontId="16" fillId="0" borderId="0" xfId="0" applyNumberFormat="1" applyFont="1"/>
    <xf numFmtId="0" fontId="15" fillId="3" borderId="1" xfId="1" applyNumberFormat="1" applyFont="1" applyFill="1" applyBorder="1" applyAlignment="1">
      <alignment horizontal="center"/>
    </xf>
    <xf numFmtId="43" fontId="15" fillId="0" borderId="1" xfId="0" applyNumberFormat="1" applyFont="1" applyBorder="1"/>
    <xf numFmtId="164" fontId="15" fillId="3" borderId="2" xfId="3" applyNumberFormat="1" applyFont="1" applyFill="1" applyBorder="1"/>
    <xf numFmtId="43" fontId="15" fillId="2" borderId="1" xfId="0" applyNumberFormat="1" applyFont="1" applyFill="1" applyBorder="1" applyAlignment="1">
      <alignment horizontal="right" vertical="center" wrapText="1"/>
    </xf>
    <xf numFmtId="43" fontId="15" fillId="0" borderId="1" xfId="0" applyNumberFormat="1" applyFont="1" applyBorder="1" applyAlignment="1">
      <alignment horizontal="right" vertical="center" wrapText="1"/>
    </xf>
    <xf numFmtId="43" fontId="16" fillId="0" borderId="1" xfId="0" applyNumberFormat="1" applyFont="1" applyBorder="1" applyAlignment="1">
      <alignment horizontal="right" vertical="center" wrapText="1"/>
    </xf>
    <xf numFmtId="10" fontId="15" fillId="0" borderId="1" xfId="3" applyNumberFormat="1" applyFont="1" applyBorder="1"/>
    <xf numFmtId="0" fontId="0" fillId="0" borderId="1" xfId="0" applyFill="1" applyBorder="1" applyAlignment="1">
      <alignment vertical="center"/>
    </xf>
    <xf numFmtId="165" fontId="14" fillId="0" borderId="1" xfId="0" applyNumberFormat="1" applyFont="1" applyFill="1" applyBorder="1" applyAlignment="1">
      <alignment vertical="center"/>
    </xf>
    <xf numFmtId="0" fontId="8" fillId="3" borderId="1" xfId="0" applyNumberFormat="1" applyFont="1" applyFill="1" applyBorder="1"/>
    <xf numFmtId="0" fontId="8" fillId="2" borderId="1" xfId="0" applyFont="1" applyFill="1" applyBorder="1"/>
    <xf numFmtId="0" fontId="8" fillId="0" borderId="1" xfId="0" applyFont="1" applyBorder="1"/>
    <xf numFmtId="43" fontId="16" fillId="5" borderId="1" xfId="0" applyNumberFormat="1" applyFont="1" applyFill="1" applyBorder="1" applyAlignment="1">
      <alignment horizontal="right" vertical="center" wrapText="1"/>
    </xf>
    <xf numFmtId="166" fontId="25" fillId="0" borderId="1" xfId="0" applyNumberFormat="1" applyFont="1" applyFill="1" applyBorder="1" applyAlignment="1">
      <alignment horizontal="right" vertical="center" wrapText="1"/>
    </xf>
    <xf numFmtId="166" fontId="25" fillId="0" borderId="25" xfId="0" applyNumberFormat="1" applyFont="1" applyFill="1" applyBorder="1" applyAlignment="1" applyProtection="1">
      <alignment horizontal="right" vertical="center" wrapText="1"/>
    </xf>
    <xf numFmtId="0" fontId="5" fillId="2" borderId="1" xfId="0" applyFont="1" applyFill="1" applyBorder="1" applyAlignment="1">
      <alignment horizontal="center"/>
    </xf>
    <xf numFmtId="0" fontId="5" fillId="0" borderId="1" xfId="0" applyFont="1" applyBorder="1" applyAlignment="1">
      <alignment horizontal="center"/>
    </xf>
    <xf numFmtId="0" fontId="4" fillId="0" borderId="1" xfId="0" applyFont="1" applyBorder="1" applyAlignment="1">
      <alignment horizontal="center"/>
    </xf>
    <xf numFmtId="0" fontId="7" fillId="0" borderId="1" xfId="0" applyFont="1" applyBorder="1" applyAlignment="1">
      <alignment horizontal="center"/>
    </xf>
    <xf numFmtId="0" fontId="8" fillId="0" borderId="1" xfId="0" applyFont="1" applyBorder="1" applyAlignment="1">
      <alignment wrapText="1"/>
    </xf>
    <xf numFmtId="0" fontId="7" fillId="0" borderId="1" xfId="0" applyFont="1" applyBorder="1" applyAlignment="1">
      <alignment vertical="top" wrapText="1"/>
    </xf>
    <xf numFmtId="0" fontId="4" fillId="0" borderId="0" xfId="0" applyFont="1" applyAlignment="1">
      <alignment horizontal="center"/>
    </xf>
    <xf numFmtId="0" fontId="8" fillId="0" borderId="1" xfId="0" applyFont="1" applyBorder="1" applyAlignment="1">
      <alignment horizontal="center"/>
    </xf>
    <xf numFmtId="0" fontId="5" fillId="6" borderId="0" xfId="0" applyFont="1" applyFill="1"/>
    <xf numFmtId="0" fontId="8" fillId="6" borderId="0" xfId="0" applyFont="1" applyFill="1"/>
    <xf numFmtId="0" fontId="7" fillId="0" borderId="1" xfId="0" applyFont="1" applyBorder="1" applyAlignment="1">
      <alignment horizontal="left" vertical="top" wrapText="1" indent="1"/>
    </xf>
    <xf numFmtId="0" fontId="8" fillId="0" borderId="1" xfId="0" applyFont="1" applyBorder="1" applyAlignment="1">
      <alignment vertical="top" wrapText="1"/>
    </xf>
    <xf numFmtId="0" fontId="5" fillId="3" borderId="1" xfId="0" applyNumberFormat="1" applyFont="1" applyFill="1" applyBorder="1" applyAlignment="1">
      <alignment horizontal="center"/>
    </xf>
    <xf numFmtId="169" fontId="14" fillId="0" borderId="1" xfId="0" applyNumberFormat="1" applyFont="1" applyBorder="1" applyAlignment="1">
      <alignment horizontal="center"/>
    </xf>
    <xf numFmtId="169" fontId="14" fillId="0" borderId="1" xfId="0" applyNumberFormat="1" applyFont="1" applyBorder="1" applyAlignment="1">
      <alignment vertical="top" wrapText="1"/>
    </xf>
    <xf numFmtId="0" fontId="15" fillId="3" borderId="1" xfId="1" applyNumberFormat="1" applyFont="1" applyFill="1" applyBorder="1" applyAlignment="1">
      <alignment horizontal="center"/>
    </xf>
    <xf numFmtId="0" fontId="16" fillId="0" borderId="0" xfId="0" applyNumberFormat="1" applyFont="1"/>
    <xf numFmtId="164" fontId="15" fillId="3" borderId="2" xfId="3" applyNumberFormat="1" applyFont="1" applyFill="1" applyBorder="1"/>
    <xf numFmtId="169" fontId="17" fillId="0" borderId="1" xfId="0" applyNumberFormat="1" applyFont="1" applyBorder="1" applyAlignment="1">
      <alignment horizontal="right" vertical="center" wrapText="1"/>
    </xf>
    <xf numFmtId="10" fontId="15" fillId="0" borderId="1" xfId="3" applyNumberFormat="1" applyFont="1" applyBorder="1"/>
    <xf numFmtId="0" fontId="0" fillId="0" borderId="0" xfId="0" applyAlignment="1">
      <alignment vertical="center"/>
    </xf>
    <xf numFmtId="0" fontId="8" fillId="3" borderId="1" xfId="0" applyNumberFormat="1" applyFont="1" applyFill="1" applyBorder="1"/>
    <xf numFmtId="0" fontId="8" fillId="2" borderId="1" xfId="0" applyFont="1" applyFill="1" applyBorder="1"/>
    <xf numFmtId="0" fontId="7" fillId="0" borderId="0" xfId="0" applyNumberFormat="1" applyFont="1" applyAlignment="1">
      <alignment horizontal="right"/>
    </xf>
    <xf numFmtId="0" fontId="8" fillId="0" borderId="2" xfId="0" applyFont="1" applyBorder="1" applyAlignment="1">
      <alignment wrapText="1"/>
    </xf>
    <xf numFmtId="0" fontId="5" fillId="0" borderId="1" xfId="0" applyFont="1" applyBorder="1" applyAlignment="1">
      <alignment horizontal="center" vertical="top"/>
    </xf>
    <xf numFmtId="0" fontId="4" fillId="0" borderId="0" xfId="0" applyNumberFormat="1" applyFont="1" applyAlignment="1">
      <alignment horizontal="center"/>
    </xf>
    <xf numFmtId="43" fontId="15" fillId="0" borderId="1" xfId="0" applyNumberFormat="1" applyFont="1" applyBorder="1" applyAlignment="1">
      <alignment horizontal="right" vertical="top" wrapText="1"/>
    </xf>
    <xf numFmtId="43" fontId="51" fillId="0" borderId="0" xfId="0" applyNumberFormat="1" applyFont="1"/>
    <xf numFmtId="43" fontId="8" fillId="0" borderId="0" xfId="0" applyNumberFormat="1" applyFont="1" applyFill="1" applyBorder="1"/>
    <xf numFmtId="43" fontId="15" fillId="6" borderId="0" xfId="0" applyNumberFormat="1" applyFont="1" applyFill="1" applyBorder="1"/>
    <xf numFmtId="0" fontId="53" fillId="12" borderId="1" xfId="0" applyNumberFormat="1" applyFont="1" applyFill="1" applyBorder="1" applyAlignment="1">
      <alignment horizontal="left" vertical="center" wrapText="1"/>
    </xf>
    <xf numFmtId="0" fontId="1" fillId="2" borderId="1" xfId="0" applyFont="1" applyFill="1" applyBorder="1" applyAlignment="1">
      <alignment horizontal="left" vertical="center" wrapText="1"/>
    </xf>
    <xf numFmtId="43" fontId="15" fillId="13" borderId="8" xfId="0" applyNumberFormat="1" applyFont="1" applyFill="1" applyBorder="1" applyAlignment="1"/>
    <xf numFmtId="43" fontId="15" fillId="13" borderId="6" xfId="0" applyNumberFormat="1" applyFont="1" applyFill="1" applyBorder="1" applyAlignment="1"/>
    <xf numFmtId="43" fontId="15" fillId="13" borderId="9" xfId="0" applyNumberFormat="1" applyFont="1" applyFill="1" applyBorder="1" applyAlignment="1"/>
    <xf numFmtId="0" fontId="1" fillId="0" borderId="1" xfId="0" applyFont="1" applyFill="1" applyBorder="1" applyAlignment="1">
      <alignment vertical="center"/>
    </xf>
    <xf numFmtId="0" fontId="52" fillId="0" borderId="0" xfId="0" applyFont="1" applyFill="1" applyAlignment="1">
      <alignment vertical="center" readingOrder="1"/>
    </xf>
    <xf numFmtId="43" fontId="14" fillId="0" borderId="0" xfId="4" applyNumberFormat="1" applyFont="1" applyFill="1" applyBorder="1" applyAlignment="1">
      <alignment horizontal="left" vertical="center" readingOrder="1"/>
    </xf>
    <xf numFmtId="0" fontId="54" fillId="0" borderId="0" xfId="0" applyFont="1"/>
    <xf numFmtId="0" fontId="5" fillId="3" borderId="25" xfId="0" applyNumberFormat="1" applyFont="1" applyFill="1" applyBorder="1" applyAlignment="1">
      <alignment horizontal="center"/>
    </xf>
    <xf numFmtId="0" fontId="8" fillId="3" borderId="25" xfId="0" applyNumberFormat="1" applyFont="1" applyFill="1" applyBorder="1"/>
    <xf numFmtId="0" fontId="15" fillId="3" borderId="25" xfId="1" applyNumberFormat="1" applyFont="1" applyFill="1" applyBorder="1" applyAlignment="1">
      <alignment horizontal="center"/>
    </xf>
    <xf numFmtId="0" fontId="1" fillId="0" borderId="25" xfId="0" applyFont="1" applyBorder="1" applyAlignment="1">
      <alignment horizontal="center" vertical="center"/>
    </xf>
    <xf numFmtId="2" fontId="5" fillId="0" borderId="25" xfId="0" applyNumberFormat="1" applyFont="1" applyBorder="1" applyAlignment="1">
      <alignment vertical="center" wrapText="1"/>
    </xf>
    <xf numFmtId="43" fontId="30" fillId="14" borderId="25" xfId="0" applyNumberFormat="1" applyFont="1" applyFill="1" applyBorder="1" applyAlignment="1">
      <alignment horizontal="right" vertical="center" wrapText="1"/>
    </xf>
    <xf numFmtId="2" fontId="7" fillId="0" borderId="25" xfId="0" applyNumberFormat="1" applyFont="1" applyBorder="1" applyAlignment="1">
      <alignment vertical="center"/>
    </xf>
    <xf numFmtId="43" fontId="16" fillId="0" borderId="25" xfId="0" applyNumberFormat="1" applyFont="1" applyBorder="1" applyAlignment="1">
      <alignment horizontal="right" vertical="center" wrapText="1"/>
    </xf>
    <xf numFmtId="0" fontId="5" fillId="0" borderId="25" xfId="0" applyFont="1" applyBorder="1" applyAlignment="1">
      <alignment horizontal="center" vertical="center"/>
    </xf>
    <xf numFmtId="2" fontId="5" fillId="0" borderId="25" xfId="0" applyNumberFormat="1" applyFont="1" applyFill="1" applyBorder="1" applyAlignment="1">
      <alignment horizontal="left" vertical="center" wrapText="1"/>
    </xf>
    <xf numFmtId="0" fontId="5" fillId="0" borderId="0" xfId="0" applyFont="1" applyFill="1" applyBorder="1" applyAlignment="1">
      <alignment horizontal="left" wrapText="1" indent="1"/>
    </xf>
    <xf numFmtId="0" fontId="5" fillId="2" borderId="25" xfId="0" applyFont="1" applyFill="1" applyBorder="1" applyAlignment="1">
      <alignment horizontal="center"/>
    </xf>
    <xf numFmtId="0" fontId="5" fillId="2" borderId="25" xfId="0" applyFont="1" applyFill="1" applyBorder="1" applyAlignment="1">
      <alignment horizontal="left" wrapText="1"/>
    </xf>
    <xf numFmtId="43" fontId="28" fillId="2" borderId="25" xfId="0" applyNumberFormat="1" applyFont="1" applyFill="1" applyBorder="1" applyAlignment="1">
      <alignment horizontal="right" vertical="center" wrapText="1"/>
    </xf>
    <xf numFmtId="0" fontId="5" fillId="3" borderId="25" xfId="0" applyFont="1" applyFill="1" applyBorder="1" applyAlignment="1">
      <alignment horizontal="center"/>
    </xf>
    <xf numFmtId="0" fontId="5" fillId="3" borderId="25" xfId="0" applyFont="1" applyFill="1" applyBorder="1" applyAlignment="1">
      <alignment horizontal="left" wrapText="1"/>
    </xf>
    <xf numFmtId="43" fontId="28" fillId="3" borderId="25" xfId="0" applyNumberFormat="1" applyFont="1" applyFill="1" applyBorder="1" applyAlignment="1">
      <alignment horizontal="right" vertical="center" wrapText="1"/>
    </xf>
    <xf numFmtId="2" fontId="5" fillId="2" borderId="1" xfId="0" applyNumberFormat="1" applyFont="1" applyFill="1" applyBorder="1" applyAlignment="1">
      <alignment horizontal="right" vertical="center" wrapText="1"/>
    </xf>
    <xf numFmtId="2" fontId="5" fillId="11" borderId="1" xfId="0" applyNumberFormat="1" applyFont="1" applyFill="1" applyBorder="1" applyAlignment="1">
      <alignment horizontal="right" vertical="center" wrapText="1"/>
    </xf>
    <xf numFmtId="0" fontId="8" fillId="0" borderId="0" xfId="0" applyFont="1" applyBorder="1" applyAlignment="1">
      <alignment wrapText="1"/>
    </xf>
    <xf numFmtId="10" fontId="15" fillId="0" borderId="0" xfId="3" applyNumberFormat="1" applyFont="1" applyBorder="1"/>
    <xf numFmtId="43" fontId="8" fillId="0" borderId="1" xfId="0" applyNumberFormat="1" applyFont="1" applyFill="1" applyBorder="1" applyAlignment="1">
      <alignment horizontal="right" vertical="top" wrapText="1"/>
    </xf>
    <xf numFmtId="2" fontId="8" fillId="0" borderId="0" xfId="0" applyNumberFormat="1" applyFont="1" applyFill="1" applyBorder="1" applyAlignment="1">
      <alignment vertical="top"/>
    </xf>
    <xf numFmtId="43" fontId="7" fillId="0" borderId="0" xfId="0" applyNumberFormat="1" applyFont="1" applyFill="1" applyBorder="1" applyAlignment="1">
      <alignment vertical="top"/>
    </xf>
    <xf numFmtId="0" fontId="7" fillId="0" borderId="0" xfId="0" applyFont="1" applyFill="1" applyBorder="1" applyAlignment="1">
      <alignment vertical="top"/>
    </xf>
    <xf numFmtId="3" fontId="8" fillId="0" borderId="25" xfId="0" applyNumberFormat="1" applyFont="1" applyFill="1" applyBorder="1" applyAlignment="1">
      <alignment horizontal="center" vertical="top"/>
    </xf>
    <xf numFmtId="43" fontId="5" fillId="0" borderId="25" xfId="0" applyNumberFormat="1" applyFont="1" applyFill="1" applyBorder="1" applyAlignment="1">
      <alignment horizontal="right" vertical="top" wrapText="1"/>
    </xf>
    <xf numFmtId="43" fontId="16" fillId="0" borderId="26" xfId="0" applyNumberFormat="1" applyFont="1" applyBorder="1" applyAlignment="1">
      <alignment horizontal="right" vertical="center" wrapText="1"/>
    </xf>
    <xf numFmtId="0" fontId="8" fillId="15" borderId="0" xfId="0" applyFont="1" applyFill="1" applyAlignment="1">
      <alignment horizontal="left" vertical="center"/>
    </xf>
    <xf numFmtId="0" fontId="5" fillId="15" borderId="8" xfId="0" applyFont="1" applyFill="1" applyBorder="1" applyAlignment="1">
      <alignment horizontal="left" vertical="center"/>
    </xf>
    <xf numFmtId="0" fontId="7" fillId="16" borderId="6" xfId="0" applyFont="1" applyFill="1" applyBorder="1" applyAlignment="1">
      <alignment horizontal="left" vertical="center" indent="1"/>
    </xf>
    <xf numFmtId="43" fontId="16" fillId="15" borderId="6" xfId="0" applyNumberFormat="1" applyFont="1" applyFill="1" applyBorder="1" applyAlignment="1">
      <alignment horizontal="right" vertical="center" wrapText="1"/>
    </xf>
    <xf numFmtId="0" fontId="1" fillId="15" borderId="9" xfId="0" applyFont="1" applyFill="1" applyBorder="1"/>
    <xf numFmtId="43" fontId="5" fillId="15" borderId="25" xfId="0" applyNumberFormat="1" applyFont="1" applyFill="1" applyBorder="1" applyAlignment="1">
      <alignment horizontal="left" vertical="center" wrapText="1"/>
    </xf>
    <xf numFmtId="43" fontId="15" fillId="0" borderId="26" xfId="0" applyNumberFormat="1" applyFont="1" applyFill="1" applyBorder="1"/>
    <xf numFmtId="43" fontId="15" fillId="0" borderId="0" xfId="0" applyNumberFormat="1" applyFont="1" applyFill="1" applyBorder="1"/>
    <xf numFmtId="0" fontId="5" fillId="17" borderId="1" xfId="0" applyFont="1" applyFill="1" applyBorder="1" applyAlignment="1">
      <alignment horizontal="center" vertical="center"/>
    </xf>
    <xf numFmtId="9" fontId="55" fillId="17" borderId="1" xfId="0" applyNumberFormat="1" applyFont="1" applyFill="1" applyBorder="1" applyAlignment="1">
      <alignment horizontal="center" vertical="center"/>
    </xf>
    <xf numFmtId="0" fontId="7" fillId="0" borderId="25" xfId="0" applyFont="1" applyFill="1" applyBorder="1" applyAlignment="1">
      <alignment horizontal="left" wrapText="1" indent="1"/>
    </xf>
    <xf numFmtId="43" fontId="57" fillId="0" borderId="25" xfId="0" applyNumberFormat="1" applyFont="1" applyBorder="1" applyAlignment="1">
      <alignment horizontal="right" vertical="center" wrapText="1"/>
    </xf>
    <xf numFmtId="43" fontId="17" fillId="0" borderId="1" xfId="0" applyNumberFormat="1" applyFont="1" applyFill="1" applyBorder="1" applyAlignment="1">
      <alignment horizontal="right" wrapText="1"/>
    </xf>
    <xf numFmtId="10" fontId="0" fillId="0" borderId="0" xfId="0" applyNumberFormat="1" applyAlignment="1">
      <alignment vertical="center"/>
    </xf>
    <xf numFmtId="43" fontId="25" fillId="0" borderId="1" xfId="0" applyNumberFormat="1" applyFont="1" applyFill="1" applyBorder="1" applyAlignment="1">
      <alignment horizontal="right" vertical="center" wrapText="1"/>
    </xf>
    <xf numFmtId="0" fontId="6" fillId="0" borderId="1" xfId="0" applyFont="1" applyBorder="1" applyAlignment="1">
      <alignment vertical="top" wrapText="1"/>
    </xf>
    <xf numFmtId="43" fontId="28" fillId="0" borderId="1" xfId="0" applyNumberFormat="1" applyFont="1" applyFill="1" applyBorder="1" applyAlignment="1">
      <alignment horizontal="right" vertical="center" wrapText="1"/>
    </xf>
    <xf numFmtId="0" fontId="58" fillId="0" borderId="1" xfId="2" applyFont="1" applyFill="1" applyBorder="1" applyAlignment="1">
      <alignment vertical="center"/>
    </xf>
    <xf numFmtId="43" fontId="59" fillId="0" borderId="1" xfId="2" applyNumberFormat="1" applyFont="1" applyFill="1" applyBorder="1" applyAlignment="1">
      <alignment horizontal="right" vertical="center" wrapText="1"/>
    </xf>
    <xf numFmtId="43" fontId="28" fillId="3" borderId="1" xfId="2" applyNumberFormat="1" applyFont="1" applyFill="1" applyBorder="1" applyAlignment="1">
      <alignment horizontal="right" vertical="center" wrapText="1"/>
    </xf>
    <xf numFmtId="43" fontId="59" fillId="0" borderId="0" xfId="2" applyNumberFormat="1" applyFont="1" applyFill="1" applyBorder="1" applyAlignment="1">
      <alignment horizontal="right" vertical="center" wrapText="1"/>
    </xf>
    <xf numFmtId="43" fontId="59" fillId="0" borderId="25" xfId="2" applyNumberFormat="1" applyFont="1" applyFill="1" applyBorder="1" applyAlignment="1">
      <alignment horizontal="right" vertical="center" wrapText="1"/>
    </xf>
    <xf numFmtId="43" fontId="6" fillId="0" borderId="1" xfId="0" applyNumberFormat="1" applyFont="1" applyFill="1" applyBorder="1" applyAlignment="1">
      <alignment horizontal="right" vertical="top" wrapText="1"/>
    </xf>
    <xf numFmtId="43" fontId="1" fillId="0" borderId="1" xfId="0" applyNumberFormat="1" applyFont="1" applyFill="1" applyBorder="1" applyAlignment="1">
      <alignment horizontal="right" vertical="top" wrapText="1"/>
    </xf>
    <xf numFmtId="43" fontId="5" fillId="0" borderId="1" xfId="0" applyNumberFormat="1" applyFont="1" applyFill="1" applyBorder="1" applyAlignment="1">
      <alignment horizontal="right" vertical="center" wrapText="1"/>
    </xf>
    <xf numFmtId="4" fontId="5" fillId="5" borderId="1" xfId="0" applyNumberFormat="1" applyFont="1" applyFill="1" applyBorder="1" applyAlignment="1">
      <alignment vertical="center"/>
    </xf>
    <xf numFmtId="43" fontId="60" fillId="0" borderId="1" xfId="0" applyNumberFormat="1" applyFont="1" applyBorder="1" applyAlignment="1">
      <alignment horizontal="right" vertical="center" wrapText="1"/>
    </xf>
    <xf numFmtId="43" fontId="28" fillId="3" borderId="1" xfId="0" applyNumberFormat="1" applyFont="1" applyFill="1" applyBorder="1" applyAlignment="1">
      <alignment horizontal="right" vertical="center" wrapText="1"/>
    </xf>
    <xf numFmtId="43" fontId="28" fillId="0" borderId="1" xfId="0" applyNumberFormat="1" applyFont="1" applyBorder="1" applyAlignment="1">
      <alignment horizontal="right" vertical="center" wrapText="1"/>
    </xf>
    <xf numFmtId="43" fontId="28" fillId="9" borderId="1" xfId="0" applyNumberFormat="1" applyFont="1" applyFill="1" applyBorder="1" applyAlignment="1">
      <alignment horizontal="right" vertical="center" wrapText="1"/>
    </xf>
    <xf numFmtId="10" fontId="5" fillId="5" borderId="1" xfId="0" applyNumberFormat="1" applyFont="1" applyFill="1" applyBorder="1" applyAlignment="1">
      <alignment horizontal="center" vertical="center" wrapText="1"/>
    </xf>
    <xf numFmtId="2" fontId="4" fillId="5" borderId="1" xfId="0" applyNumberFormat="1" applyFont="1" applyFill="1" applyBorder="1" applyAlignment="1">
      <alignment horizontal="center"/>
    </xf>
    <xf numFmtId="10" fontId="5" fillId="0" borderId="0" xfId="0" applyNumberFormat="1" applyFont="1" applyFill="1" applyAlignment="1">
      <alignment horizontal="right" vertical="center" wrapText="1"/>
    </xf>
    <xf numFmtId="170" fontId="4" fillId="2" borderId="1" xfId="0" applyNumberFormat="1" applyFont="1" applyFill="1" applyBorder="1" applyAlignment="1">
      <alignment horizontal="right" wrapText="1"/>
    </xf>
    <xf numFmtId="170" fontId="4" fillId="7" borderId="1" xfId="0" applyNumberFormat="1" applyFont="1" applyFill="1" applyBorder="1" applyAlignment="1">
      <alignment horizontal="right" wrapText="1"/>
    </xf>
    <xf numFmtId="170" fontId="4" fillId="0" borderId="1" xfId="0" applyNumberFormat="1" applyFont="1" applyBorder="1" applyAlignment="1">
      <alignment horizontal="right" wrapText="1"/>
    </xf>
    <xf numFmtId="10" fontId="4" fillId="2" borderId="1" xfId="0" applyNumberFormat="1" applyFont="1" applyFill="1" applyBorder="1" applyAlignment="1">
      <alignment horizontal="right" wrapText="1"/>
    </xf>
    <xf numFmtId="10" fontId="4" fillId="2" borderId="1" xfId="0" applyNumberFormat="1" applyFont="1" applyFill="1" applyBorder="1" applyAlignment="1">
      <alignment wrapText="1"/>
    </xf>
    <xf numFmtId="10" fontId="4" fillId="7" borderId="1" xfId="0" applyNumberFormat="1" applyFont="1" applyFill="1" applyBorder="1" applyAlignment="1">
      <alignment horizontal="right" wrapText="1"/>
    </xf>
    <xf numFmtId="10" fontId="4" fillId="7" borderId="1" xfId="0" applyNumberFormat="1" applyFont="1" applyFill="1" applyBorder="1" applyAlignment="1">
      <alignment horizontal="justify" wrapText="1"/>
    </xf>
    <xf numFmtId="0" fontId="12" fillId="3" borderId="15" xfId="0" applyFont="1" applyFill="1" applyBorder="1" applyAlignment="1">
      <alignment horizontal="center" wrapText="1"/>
    </xf>
    <xf numFmtId="0" fontId="12" fillId="3" borderId="5" xfId="0" applyFont="1" applyFill="1" applyBorder="1" applyAlignment="1">
      <alignment horizontal="center" wrapText="1"/>
    </xf>
    <xf numFmtId="0" fontId="11" fillId="3" borderId="8" xfId="0" applyFont="1" applyFill="1" applyBorder="1" applyAlignment="1">
      <alignment horizontal="center" wrapText="1"/>
    </xf>
    <xf numFmtId="0" fontId="11" fillId="3" borderId="6" xfId="0" applyFont="1" applyFill="1" applyBorder="1" applyAlignment="1">
      <alignment horizontal="center" wrapText="1"/>
    </xf>
    <xf numFmtId="0" fontId="11" fillId="3" borderId="9" xfId="0" applyFont="1" applyFill="1" applyBorder="1" applyAlignment="1">
      <alignment horizontal="center" wrapText="1"/>
    </xf>
    <xf numFmtId="0" fontId="22" fillId="0" borderId="0" xfId="0" applyFont="1" applyFill="1" applyAlignment="1">
      <alignment horizontal="left" vertical="center" wrapText="1"/>
    </xf>
    <xf numFmtId="0" fontId="22" fillId="3" borderId="0" xfId="0" applyFont="1" applyFill="1" applyAlignment="1">
      <alignment horizontal="left" vertical="center" wrapText="1"/>
    </xf>
    <xf numFmtId="3" fontId="10" fillId="0" borderId="0" xfId="1" applyFont="1" applyAlignment="1">
      <alignment horizontal="left" wrapText="1"/>
    </xf>
    <xf numFmtId="0" fontId="5" fillId="5" borderId="8"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9" xfId="0" applyFont="1" applyFill="1" applyBorder="1" applyAlignment="1">
      <alignment horizontal="center" vertical="center"/>
    </xf>
    <xf numFmtId="43" fontId="15" fillId="5" borderId="8" xfId="0" applyNumberFormat="1" applyFont="1" applyFill="1" applyBorder="1" applyAlignment="1">
      <alignment horizontal="center"/>
    </xf>
    <xf numFmtId="43" fontId="15" fillId="5" borderId="6" xfId="0" applyNumberFormat="1" applyFont="1" applyFill="1" applyBorder="1" applyAlignment="1">
      <alignment horizontal="center"/>
    </xf>
    <xf numFmtId="43" fontId="15" fillId="5" borderId="9" xfId="0" applyNumberFormat="1" applyFont="1" applyFill="1" applyBorder="1" applyAlignment="1">
      <alignment horizontal="center"/>
    </xf>
    <xf numFmtId="43" fontId="8" fillId="5" borderId="8" xfId="0" applyNumberFormat="1" applyFont="1" applyFill="1" applyBorder="1" applyAlignment="1">
      <alignment horizontal="left"/>
    </xf>
    <xf numFmtId="43" fontId="8" fillId="5" borderId="6" xfId="0" applyNumberFormat="1" applyFont="1" applyFill="1" applyBorder="1" applyAlignment="1">
      <alignment horizontal="left"/>
    </xf>
    <xf numFmtId="43" fontId="8" fillId="5" borderId="9" xfId="0" applyNumberFormat="1" applyFont="1" applyFill="1" applyBorder="1" applyAlignment="1">
      <alignment horizontal="left"/>
    </xf>
    <xf numFmtId="43" fontId="28" fillId="5" borderId="8" xfId="0" applyNumberFormat="1" applyFont="1" applyFill="1" applyBorder="1" applyAlignment="1">
      <alignment horizontal="center"/>
    </xf>
    <xf numFmtId="0" fontId="5" fillId="2" borderId="1" xfId="0" applyFont="1" applyFill="1" applyBorder="1" applyAlignment="1">
      <alignment vertical="center"/>
    </xf>
    <xf numFmtId="0" fontId="5" fillId="11" borderId="8" xfId="0" applyFont="1" applyFill="1" applyBorder="1" applyAlignment="1">
      <alignment vertical="center"/>
    </xf>
    <xf numFmtId="0" fontId="5" fillId="11" borderId="6" xfId="0" applyFont="1" applyFill="1" applyBorder="1" applyAlignment="1">
      <alignment vertical="center"/>
    </xf>
    <xf numFmtId="0" fontId="5" fillId="11" borderId="9" xfId="0" applyFont="1" applyFill="1" applyBorder="1" applyAlignment="1">
      <alignment vertical="center"/>
    </xf>
    <xf numFmtId="0" fontId="39" fillId="5" borderId="12" xfId="0" applyFont="1" applyFill="1" applyBorder="1" applyAlignment="1">
      <alignment horizontal="left" vertical="center" wrapText="1"/>
    </xf>
    <xf numFmtId="0" fontId="39" fillId="5" borderId="13" xfId="0" applyFont="1" applyFill="1" applyBorder="1" applyAlignment="1">
      <alignment horizontal="left" vertical="center" wrapText="1"/>
    </xf>
    <xf numFmtId="0" fontId="39" fillId="5" borderId="14" xfId="0" applyFont="1" applyFill="1" applyBorder="1" applyAlignment="1">
      <alignment horizontal="left" vertical="center" wrapText="1"/>
    </xf>
    <xf numFmtId="0" fontId="8" fillId="5" borderId="17" xfId="0" applyNumberFormat="1" applyFont="1" applyFill="1" applyBorder="1" applyAlignment="1">
      <alignment horizontal="left" vertical="top" wrapText="1"/>
    </xf>
    <xf numFmtId="0" fontId="8" fillId="5" borderId="18" xfId="0" applyNumberFormat="1" applyFont="1" applyFill="1" applyBorder="1" applyAlignment="1">
      <alignment horizontal="left" vertical="top" wrapText="1"/>
    </xf>
    <xf numFmtId="0" fontId="8" fillId="5" borderId="19" xfId="0" applyNumberFormat="1" applyFont="1" applyFill="1" applyBorder="1" applyAlignment="1">
      <alignment horizontal="left" vertical="top" wrapText="1"/>
    </xf>
    <xf numFmtId="0" fontId="8" fillId="5" borderId="22" xfId="0" applyNumberFormat="1" applyFont="1" applyFill="1" applyBorder="1" applyAlignment="1">
      <alignment horizontal="left" vertical="top" wrapText="1"/>
    </xf>
    <xf numFmtId="0" fontId="8" fillId="5" borderId="23" xfId="0" applyNumberFormat="1" applyFont="1" applyFill="1" applyBorder="1" applyAlignment="1">
      <alignment horizontal="left" vertical="top" wrapText="1"/>
    </xf>
    <xf numFmtId="0" fontId="8" fillId="5" borderId="24" xfId="0" applyNumberFormat="1" applyFont="1" applyFill="1" applyBorder="1" applyAlignment="1">
      <alignment horizontal="left" vertical="top" wrapText="1"/>
    </xf>
    <xf numFmtId="0" fontId="11" fillId="5" borderId="12" xfId="2" applyFont="1" applyFill="1" applyBorder="1" applyAlignment="1">
      <alignment vertical="center" wrapText="1"/>
    </xf>
    <xf numFmtId="0" fontId="11" fillId="5" borderId="13" xfId="2" applyFont="1" applyFill="1" applyBorder="1" applyAlignment="1">
      <alignment vertical="center" wrapText="1"/>
    </xf>
    <xf numFmtId="0" fontId="11" fillId="5" borderId="14" xfId="2" applyFont="1" applyFill="1" applyBorder="1" applyAlignment="1">
      <alignment vertical="center" wrapText="1"/>
    </xf>
    <xf numFmtId="0" fontId="5" fillId="5" borderId="12" xfId="0" applyFont="1" applyFill="1" applyBorder="1" applyAlignment="1">
      <alignment vertical="justify" wrapText="1"/>
    </xf>
    <xf numFmtId="0" fontId="0" fillId="0" borderId="13" xfId="0" applyBorder="1" applyAlignment="1">
      <alignment vertical="justify"/>
    </xf>
    <xf numFmtId="0" fontId="0" fillId="0" borderId="14" xfId="0" applyBorder="1" applyAlignment="1">
      <alignment vertical="justify"/>
    </xf>
    <xf numFmtId="0" fontId="11" fillId="5" borderId="8" xfId="0" applyFont="1" applyFill="1" applyBorder="1" applyAlignment="1">
      <alignment horizontal="left" vertical="center" wrapText="1"/>
    </xf>
    <xf numFmtId="0" fontId="11" fillId="5" borderId="6" xfId="0" applyFont="1" applyFill="1" applyBorder="1" applyAlignment="1">
      <alignment horizontal="left" vertical="center" wrapText="1"/>
    </xf>
    <xf numFmtId="0" fontId="11" fillId="5" borderId="9"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5" fillId="11" borderId="17" xfId="1" applyNumberFormat="1" applyFont="1" applyFill="1" applyBorder="1" applyAlignment="1">
      <alignment vertical="center" wrapText="1"/>
    </xf>
    <xf numFmtId="0" fontId="15" fillId="11" borderId="18" xfId="1" applyNumberFormat="1" applyFont="1" applyFill="1" applyBorder="1" applyAlignment="1">
      <alignment vertical="center" wrapText="1"/>
    </xf>
    <xf numFmtId="0" fontId="15" fillId="11" borderId="19" xfId="1" applyNumberFormat="1" applyFont="1" applyFill="1" applyBorder="1" applyAlignment="1">
      <alignment vertical="center" wrapText="1"/>
    </xf>
    <xf numFmtId="0" fontId="15" fillId="11" borderId="20" xfId="1" applyNumberFormat="1" applyFont="1" applyFill="1" applyBorder="1" applyAlignment="1">
      <alignment vertical="center" wrapText="1"/>
    </xf>
    <xf numFmtId="0" fontId="15" fillId="11" borderId="0" xfId="1" applyNumberFormat="1" applyFont="1" applyFill="1" applyBorder="1" applyAlignment="1">
      <alignment vertical="center" wrapText="1"/>
    </xf>
    <xf numFmtId="0" fontId="15" fillId="11" borderId="21" xfId="1" applyNumberFormat="1" applyFont="1" applyFill="1" applyBorder="1" applyAlignment="1">
      <alignment vertical="center" wrapText="1"/>
    </xf>
    <xf numFmtId="0" fontId="15" fillId="11" borderId="22" xfId="1" applyNumberFormat="1" applyFont="1" applyFill="1" applyBorder="1" applyAlignment="1">
      <alignment vertical="center" wrapText="1"/>
    </xf>
    <xf numFmtId="0" fontId="15" fillId="11" borderId="23" xfId="1" applyNumberFormat="1" applyFont="1" applyFill="1" applyBorder="1" applyAlignment="1">
      <alignment vertical="center" wrapText="1"/>
    </xf>
    <xf numFmtId="0" fontId="15" fillId="11" borderId="24" xfId="1" applyNumberFormat="1" applyFont="1" applyFill="1" applyBorder="1" applyAlignment="1">
      <alignment vertical="center" wrapText="1"/>
    </xf>
    <xf numFmtId="0" fontId="10" fillId="4" borderId="0"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cellXfs>
  <cellStyles count="6">
    <cellStyle name="Dziesiętny" xfId="4" builtinId="3"/>
    <cellStyle name="Dziesiętny 2" xfId="5"/>
    <cellStyle name="Normalny" xfId="0" builtinId="0"/>
    <cellStyle name="Normalny_Wzór projekcji - po poprawkach" xfId="1"/>
    <cellStyle name="Normalny_Zeszyt2" xfId="2"/>
    <cellStyle name="Procentowy" xfId="3" builtinId="5"/>
  </cellStyles>
  <dxfs count="0"/>
  <tableStyles count="0" defaultTableStyle="TableStyleMedium9" defaultPivotStyle="PivotStyleLight16"/>
  <colors>
    <mruColors>
      <color rgb="FFFF6600"/>
      <color rgb="FFFFFF99"/>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revisionHeaders" Target="revisions/revisionHeader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usernames" Target="revisions/userNam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styles" Target="style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LFA\dokumenty\Zlecenia\600-699\676%20-%20WIP%20Poznan,%2020%20firm\I%20faza\2%20etap\wyceny\Warta%20-%20Tourist\676,%20Warta-Tourist,%20wycena,%20000530,%20WJ.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WJ\zlecenia\491%20-%20Miasto%20Wroc&#322;aw%20-%20analiza%20op&#322;acalno&#347;ci%20budowy%20sk&#322;adowiska%20odpad&#243;w%20komunalnych%20w%20Jaroszowie\from%20Doradc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rysia\c_marysi\ACTIVITY-BASED%20COSTING\Produkcja-Excel\Asortymenty%20tkalni-Maszynochlonnosc&amp;amortyzacj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rpo.dolnyslask.pl/user/wj/private/SPME/update/robocze/Waldek/Cieplowody/Cieplowody_NPV_05072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redyt4\c\EXCEL\X.XLW"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user\WJ\zlecenia\491%20-%20Miasto%20Wroc&#322;aw%20-%20analiza%20op&#322;acalno&#347;ci%20budowy%20sk&#322;adowiska%20odpad&#243;w%20komunalnych%20w%20Jaroszowie\model%20jaroszow%20final%20basic%20scenario-28-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arysia\c_marysi\ACTIVITY-BASED%20COSTING\Produkcja-Excel\5x_1-9_9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WIN95\Profiles\rafal\Desktop\Drukarnia\ANALIZ~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st\d\SST\PRACE\Janikowo.SodaConsult\soda%20ci&#281;&#380;ka.IX96\soda%20ci&#281;&#380;ka%20II%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p"/>
      <sheetName val="bazowy"/>
      <sheetName val="bazowy-ceny stale"/>
      <sheetName val="inwestycje"/>
      <sheetName val="inwestycje-ceny stale"/>
      <sheetName val="rynek"/>
      <sheetName val="dzierżawy+majątek"/>
      <sheetName val="Zestawienie wycen"/>
      <sheetName val="st99"/>
      <sheetName val="Skład. MT"/>
      <sheetName val="Zap"/>
      <sheetName val="księ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Jaroszow1"/>
      <sheetName val="Loan Schedule USD"/>
    </sheetNames>
    <sheetDataSet>
      <sheetData sheetId="0" refreshError="1"/>
      <sheetData sheetId="1" refreshError="1"/>
      <sheetData sheetId="2">
        <row r="5">
          <cell r="B5">
            <v>7.2499999999999995E-2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osno -&gt; grupę, amortyzację"/>
      <sheetName val="krosno __ grupę_ amortyzację"/>
    </sheetNames>
    <sheetDataSet>
      <sheetData sheetId="0">
        <row r="2">
          <cell r="J2">
            <v>1.1000000000000001</v>
          </cell>
          <cell r="M2">
            <v>0</v>
          </cell>
        </row>
        <row r="3">
          <cell r="J3">
            <v>1.1000000000000001</v>
          </cell>
          <cell r="M3">
            <v>0</v>
          </cell>
        </row>
        <row r="4">
          <cell r="J4">
            <v>1.1000000000000001</v>
          </cell>
          <cell r="M4">
            <v>0</v>
          </cell>
        </row>
        <row r="5">
          <cell r="J5">
            <v>1.1000000000000001</v>
          </cell>
          <cell r="M5">
            <v>0</v>
          </cell>
        </row>
        <row r="6">
          <cell r="J6">
            <v>1.2</v>
          </cell>
          <cell r="M6">
            <v>3212.1</v>
          </cell>
        </row>
        <row r="7">
          <cell r="J7">
            <v>1.2</v>
          </cell>
          <cell r="M7">
            <v>3211.86</v>
          </cell>
        </row>
        <row r="8">
          <cell r="J8">
            <v>1.2</v>
          </cell>
          <cell r="M8">
            <v>3592.44</v>
          </cell>
        </row>
        <row r="9">
          <cell r="J9">
            <v>1.2</v>
          </cell>
          <cell r="M9">
            <v>1486.86</v>
          </cell>
        </row>
        <row r="10">
          <cell r="J10">
            <v>1.2</v>
          </cell>
          <cell r="M10">
            <v>1486.86</v>
          </cell>
        </row>
        <row r="11">
          <cell r="J11">
            <v>1.2</v>
          </cell>
          <cell r="M11">
            <v>1486.86</v>
          </cell>
        </row>
        <row r="12">
          <cell r="J12">
            <v>1.2</v>
          </cell>
          <cell r="M12">
            <v>1486.86</v>
          </cell>
        </row>
        <row r="13">
          <cell r="J13">
            <v>2</v>
          </cell>
          <cell r="M13">
            <v>3779.88</v>
          </cell>
        </row>
        <row r="14">
          <cell r="J14">
            <v>2</v>
          </cell>
          <cell r="M14">
            <v>3779.88</v>
          </cell>
        </row>
        <row r="15">
          <cell r="J15">
            <v>2</v>
          </cell>
          <cell r="M15">
            <v>4091.58</v>
          </cell>
        </row>
        <row r="16">
          <cell r="J16">
            <v>2</v>
          </cell>
          <cell r="M16">
            <v>4615.92</v>
          </cell>
        </row>
        <row r="17">
          <cell r="J17">
            <v>2</v>
          </cell>
          <cell r="M17">
            <v>4615.92</v>
          </cell>
        </row>
        <row r="18">
          <cell r="J18">
            <v>2</v>
          </cell>
          <cell r="M18">
            <v>4615.92</v>
          </cell>
        </row>
        <row r="19">
          <cell r="J19">
            <v>2</v>
          </cell>
          <cell r="M19">
            <v>4615.92</v>
          </cell>
        </row>
        <row r="20">
          <cell r="J20">
            <v>2</v>
          </cell>
          <cell r="M20">
            <v>4615.92</v>
          </cell>
        </row>
        <row r="21">
          <cell r="J21">
            <v>2</v>
          </cell>
          <cell r="M21">
            <v>4615.92</v>
          </cell>
        </row>
        <row r="22">
          <cell r="J22">
            <v>2</v>
          </cell>
          <cell r="M22">
            <v>3598.62</v>
          </cell>
        </row>
        <row r="23">
          <cell r="J23">
            <v>2</v>
          </cell>
          <cell r="M23">
            <v>3708.72</v>
          </cell>
        </row>
        <row r="24">
          <cell r="J24">
            <v>2</v>
          </cell>
          <cell r="M24">
            <v>3708.72</v>
          </cell>
        </row>
        <row r="25">
          <cell r="J25">
            <v>2</v>
          </cell>
          <cell r="M25">
            <v>3708.72</v>
          </cell>
        </row>
        <row r="26">
          <cell r="J26">
            <v>2</v>
          </cell>
          <cell r="M26">
            <v>3708.72</v>
          </cell>
        </row>
        <row r="27">
          <cell r="J27">
            <v>2</v>
          </cell>
          <cell r="M27">
            <v>3708.72</v>
          </cell>
        </row>
        <row r="28">
          <cell r="J28">
            <v>2</v>
          </cell>
          <cell r="M28">
            <v>3708.72</v>
          </cell>
        </row>
        <row r="29">
          <cell r="J29">
            <v>3.1</v>
          </cell>
          <cell r="M29">
            <v>5175.3599999999997</v>
          </cell>
        </row>
        <row r="30">
          <cell r="J30">
            <v>3.1</v>
          </cell>
          <cell r="M30">
            <v>3708.72</v>
          </cell>
        </row>
        <row r="31">
          <cell r="J31">
            <v>3.1</v>
          </cell>
          <cell r="M31">
            <v>3708.72</v>
          </cell>
        </row>
        <row r="32">
          <cell r="J32">
            <v>3.1</v>
          </cell>
          <cell r="M32">
            <v>3708.72</v>
          </cell>
        </row>
        <row r="33">
          <cell r="J33">
            <v>3.1</v>
          </cell>
          <cell r="M33">
            <v>3708.72</v>
          </cell>
        </row>
        <row r="34">
          <cell r="J34">
            <v>3.1</v>
          </cell>
          <cell r="M34">
            <v>3708.72</v>
          </cell>
        </row>
        <row r="35">
          <cell r="J35">
            <v>3.1</v>
          </cell>
          <cell r="M35">
            <v>3708.72</v>
          </cell>
        </row>
        <row r="36">
          <cell r="J36">
            <v>3.1</v>
          </cell>
          <cell r="M36">
            <v>3708.72</v>
          </cell>
        </row>
        <row r="37">
          <cell r="J37">
            <v>3.1</v>
          </cell>
          <cell r="M37">
            <v>3708.72</v>
          </cell>
        </row>
        <row r="38">
          <cell r="J38">
            <v>4</v>
          </cell>
          <cell r="M38">
            <v>3592.44</v>
          </cell>
        </row>
        <row r="39">
          <cell r="J39">
            <v>4</v>
          </cell>
          <cell r="M39">
            <v>3592.44</v>
          </cell>
        </row>
        <row r="40">
          <cell r="J40">
            <v>4</v>
          </cell>
          <cell r="M40">
            <v>3212.1</v>
          </cell>
        </row>
        <row r="41">
          <cell r="J41">
            <v>5</v>
          </cell>
          <cell r="M41">
            <v>0</v>
          </cell>
        </row>
        <row r="42">
          <cell r="J42">
            <v>5</v>
          </cell>
          <cell r="M42">
            <v>0</v>
          </cell>
        </row>
        <row r="43">
          <cell r="J43">
            <v>5</v>
          </cell>
          <cell r="M43">
            <v>0</v>
          </cell>
        </row>
        <row r="44">
          <cell r="J44">
            <v>5</v>
          </cell>
          <cell r="M44">
            <v>0</v>
          </cell>
        </row>
        <row r="45">
          <cell r="J45">
            <v>5</v>
          </cell>
          <cell r="M45">
            <v>0</v>
          </cell>
        </row>
        <row r="46">
          <cell r="J46">
            <v>5</v>
          </cell>
          <cell r="M46">
            <v>0</v>
          </cell>
        </row>
        <row r="47">
          <cell r="J47">
            <v>6</v>
          </cell>
          <cell r="M47">
            <v>0</v>
          </cell>
        </row>
        <row r="48">
          <cell r="J48">
            <v>6</v>
          </cell>
          <cell r="M48">
            <v>0</v>
          </cell>
        </row>
        <row r="49">
          <cell r="J49">
            <v>6</v>
          </cell>
          <cell r="M49">
            <v>0</v>
          </cell>
        </row>
        <row r="50">
          <cell r="J50">
            <v>6</v>
          </cell>
          <cell r="M50">
            <v>0</v>
          </cell>
        </row>
        <row r="51">
          <cell r="J51">
            <v>6</v>
          </cell>
          <cell r="M51">
            <v>0</v>
          </cell>
        </row>
        <row r="52">
          <cell r="J52">
            <v>6</v>
          </cell>
          <cell r="M52">
            <v>0</v>
          </cell>
        </row>
        <row r="53">
          <cell r="J53">
            <v>6</v>
          </cell>
          <cell r="M53">
            <v>0</v>
          </cell>
        </row>
        <row r="54">
          <cell r="J54">
            <v>6</v>
          </cell>
          <cell r="M54">
            <v>888.54</v>
          </cell>
        </row>
        <row r="55">
          <cell r="J55">
            <v>7</v>
          </cell>
          <cell r="M55">
            <v>1486.86</v>
          </cell>
        </row>
        <row r="56">
          <cell r="J56">
            <v>7</v>
          </cell>
          <cell r="M56">
            <v>1486.86</v>
          </cell>
        </row>
        <row r="57">
          <cell r="J57">
            <v>7</v>
          </cell>
          <cell r="M57">
            <v>1709.7</v>
          </cell>
        </row>
        <row r="58">
          <cell r="J58">
            <v>7</v>
          </cell>
          <cell r="M58">
            <v>1486.86</v>
          </cell>
        </row>
        <row r="59">
          <cell r="J59">
            <v>8</v>
          </cell>
          <cell r="M59">
            <v>3212.1</v>
          </cell>
        </row>
        <row r="60">
          <cell r="J60">
            <v>8</v>
          </cell>
          <cell r="M60">
            <v>3212.1</v>
          </cell>
        </row>
        <row r="61">
          <cell r="J61">
            <v>8</v>
          </cell>
          <cell r="M61">
            <v>3084.66</v>
          </cell>
        </row>
        <row r="62">
          <cell r="J62">
            <v>8</v>
          </cell>
          <cell r="M62">
            <v>3084.66</v>
          </cell>
        </row>
        <row r="63">
          <cell r="J63">
            <v>8</v>
          </cell>
          <cell r="M63">
            <v>979.14</v>
          </cell>
        </row>
        <row r="64">
          <cell r="J64">
            <v>8</v>
          </cell>
          <cell r="M64">
            <v>0</v>
          </cell>
        </row>
        <row r="65">
          <cell r="J65">
            <v>8</v>
          </cell>
          <cell r="M65">
            <v>0</v>
          </cell>
        </row>
        <row r="66">
          <cell r="J66">
            <v>8</v>
          </cell>
          <cell r="M66">
            <v>1241.3399999999999</v>
          </cell>
        </row>
        <row r="67">
          <cell r="J67">
            <v>8</v>
          </cell>
          <cell r="M67">
            <v>0</v>
          </cell>
        </row>
        <row r="68">
          <cell r="J68">
            <v>8</v>
          </cell>
          <cell r="M68">
            <v>0</v>
          </cell>
        </row>
        <row r="69">
          <cell r="J69">
            <v>8</v>
          </cell>
          <cell r="M69">
            <v>0</v>
          </cell>
        </row>
        <row r="70">
          <cell r="J70">
            <v>8</v>
          </cell>
          <cell r="M70">
            <v>0</v>
          </cell>
        </row>
        <row r="71">
          <cell r="J71">
            <v>8</v>
          </cell>
          <cell r="M71">
            <v>0</v>
          </cell>
        </row>
        <row r="72">
          <cell r="J72">
            <v>8</v>
          </cell>
          <cell r="M72">
            <v>0</v>
          </cell>
        </row>
        <row r="73">
          <cell r="J73">
            <v>8</v>
          </cell>
          <cell r="M73">
            <v>0</v>
          </cell>
        </row>
        <row r="74">
          <cell r="J74">
            <v>8</v>
          </cell>
          <cell r="M74">
            <v>0</v>
          </cell>
        </row>
        <row r="75">
          <cell r="J75">
            <v>8</v>
          </cell>
          <cell r="M75">
            <v>1241.3399999999999</v>
          </cell>
        </row>
        <row r="76">
          <cell r="J76">
            <v>8</v>
          </cell>
          <cell r="M76">
            <v>187.62</v>
          </cell>
        </row>
        <row r="77">
          <cell r="J77">
            <v>8</v>
          </cell>
          <cell r="M77">
            <v>48.18</v>
          </cell>
        </row>
        <row r="78">
          <cell r="J78">
            <v>8</v>
          </cell>
          <cell r="M78">
            <v>48.18</v>
          </cell>
        </row>
        <row r="79">
          <cell r="J79">
            <v>8</v>
          </cell>
          <cell r="M79">
            <v>48.18</v>
          </cell>
        </row>
        <row r="80">
          <cell r="J80">
            <v>8</v>
          </cell>
          <cell r="M80">
            <v>48.18</v>
          </cell>
        </row>
        <row r="81">
          <cell r="J81">
            <v>8</v>
          </cell>
          <cell r="M81">
            <v>48.18</v>
          </cell>
        </row>
        <row r="82">
          <cell r="J82">
            <v>9</v>
          </cell>
          <cell r="M82">
            <v>0</v>
          </cell>
        </row>
        <row r="83">
          <cell r="J83">
            <v>9</v>
          </cell>
          <cell r="M83">
            <v>0</v>
          </cell>
        </row>
        <row r="84">
          <cell r="J84">
            <v>9</v>
          </cell>
          <cell r="M84">
            <v>0</v>
          </cell>
        </row>
        <row r="85">
          <cell r="J85">
            <v>9</v>
          </cell>
          <cell r="M85">
            <v>0</v>
          </cell>
        </row>
        <row r="86">
          <cell r="J86">
            <v>3.2</v>
          </cell>
          <cell r="M86">
            <v>6541.08</v>
          </cell>
        </row>
        <row r="87">
          <cell r="J87">
            <v>3.2</v>
          </cell>
          <cell r="M87">
            <v>6541.08</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W_PRZ_BILANS"/>
      <sheetName val="finansowanie"/>
      <sheetName val="koszty_tab16b"/>
      <sheetName val="roboczy"/>
      <sheetName val="Loan Schedule1"/>
      <sheetName val="Loan Schedule2"/>
      <sheetName val="CBA"/>
      <sheetName val="do cba"/>
      <sheetName val="war"/>
      <sheetName val="Popyt_woda"/>
      <sheetName val="Popyt_Scieki"/>
      <sheetName val="Inwest"/>
      <sheetName val="inc"/>
      <sheetName val="st"/>
      <sheetName val="do raportu"/>
    </sheetNames>
    <sheetDataSet>
      <sheetData sheetId="0" refreshError="1"/>
      <sheetData sheetId="1" refreshError="1"/>
      <sheetData sheetId="2" refreshError="1"/>
      <sheetData sheetId="3" refreshError="1"/>
      <sheetData sheetId="4">
        <row r="8">
          <cell r="B8">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1NOWE"/>
    </sheetNames>
    <sheetDataSet>
      <sheetData sheetId="0" refreshError="1">
        <row r="4">
          <cell r="G4" t="str">
            <v>************</v>
          </cell>
        </row>
        <row r="53">
          <cell r="B53" t="str">
            <v>Zobowiązania długoterminowe (F-01 dz3 poz 01)</v>
          </cell>
          <cell r="C53">
            <v>3</v>
          </cell>
          <cell r="D53">
            <v>3</v>
          </cell>
          <cell r="E53">
            <v>4</v>
          </cell>
          <cell r="F53">
            <v>1</v>
          </cell>
        </row>
        <row r="55">
          <cell r="B55" t="str">
            <v>Zobowiązania biezace (F-01 dz.3 poz 04)</v>
          </cell>
          <cell r="C55">
            <v>1</v>
          </cell>
          <cell r="D55">
            <v>2</v>
          </cell>
          <cell r="E55">
            <v>4</v>
          </cell>
          <cell r="F55">
            <v>2</v>
          </cell>
        </row>
        <row r="60">
          <cell r="B60" t="str">
            <v>KAPITAŁY WŁASNE</v>
          </cell>
          <cell r="C60">
            <v>1</v>
          </cell>
          <cell r="D60">
            <v>1</v>
          </cell>
          <cell r="E60">
            <v>1</v>
          </cell>
          <cell r="F60">
            <v>1</v>
          </cell>
          <cell r="G60">
            <v>2</v>
          </cell>
        </row>
        <row r="68">
          <cell r="G68" t="str">
            <v>wartości</v>
          </cell>
        </row>
        <row r="69">
          <cell r="G69" t="str">
            <v>zalecane</v>
          </cell>
        </row>
        <row r="74">
          <cell r="G74" t="str">
            <v>&gt;&gt;33%</v>
          </cell>
        </row>
        <row r="75">
          <cell r="G75" t="str">
            <v>&lt;&lt;33%</v>
          </cell>
        </row>
        <row r="78">
          <cell r="G78" t="str">
            <v>&gt;100%</v>
          </cell>
        </row>
        <row r="79">
          <cell r="G79" t="str">
            <v>150-200%</v>
          </cell>
        </row>
        <row r="80">
          <cell r="G80" t="str">
            <v>&lt;100%</v>
          </cell>
        </row>
        <row r="82">
          <cell r="G82" t="str">
            <v>&gt;&gt;0</v>
          </cell>
        </row>
        <row r="83">
          <cell r="G83" t="str">
            <v>30-90</v>
          </cell>
        </row>
        <row r="84">
          <cell r="G84" t="str">
            <v>&gt;0.50</v>
          </cell>
        </row>
        <row r="85">
          <cell r="B85" t="str">
            <v xml:space="preserve">Wskaźnik bieżącej płynności </v>
          </cell>
          <cell r="C85">
            <v>3</v>
          </cell>
          <cell r="D85">
            <v>1</v>
          </cell>
          <cell r="E85">
            <v>1.5</v>
          </cell>
          <cell r="F85">
            <v>4</v>
          </cell>
          <cell r="G85" t="str">
            <v>1.2-2</v>
          </cell>
          <cell r="H85" t="str">
            <v>1.2-2</v>
          </cell>
        </row>
        <row r="86">
          <cell r="B86" t="str">
            <v>Wskaźnik płynności szybki</v>
          </cell>
          <cell r="C86">
            <v>2</v>
          </cell>
          <cell r="D86">
            <v>0.5</v>
          </cell>
          <cell r="E86">
            <v>0.75</v>
          </cell>
          <cell r="F86">
            <v>2</v>
          </cell>
          <cell r="G86" t="str">
            <v>1-1.5</v>
          </cell>
          <cell r="H86" t="str">
            <v>1-1.5</v>
          </cell>
        </row>
        <row r="87">
          <cell r="G87" t="str">
            <v>ok.0.2</v>
          </cell>
        </row>
        <row r="89">
          <cell r="G89" t="str">
            <v>&gt;1</v>
          </cell>
        </row>
        <row r="90">
          <cell r="B90" t="str">
            <v>Cykl zapasów  w dniach**</v>
          </cell>
          <cell r="C90">
            <v>90</v>
          </cell>
          <cell r="D90">
            <v>60</v>
          </cell>
          <cell r="E90">
            <v>270</v>
          </cell>
          <cell r="F90">
            <v>288</v>
          </cell>
        </row>
        <row r="92">
          <cell r="B92" t="str">
            <v>Cykl ściągania należności w dniach**</v>
          </cell>
          <cell r="C92">
            <v>90</v>
          </cell>
          <cell r="D92">
            <v>45</v>
          </cell>
          <cell r="E92">
            <v>202.5</v>
          </cell>
          <cell r="F92">
            <v>205.71428571428569</v>
          </cell>
          <cell r="G92" t="str">
            <v>&lt;50</v>
          </cell>
          <cell r="H92" t="str">
            <v>&lt;50</v>
          </cell>
        </row>
        <row r="93">
          <cell r="G93" t="str">
            <v>&lt;50</v>
          </cell>
        </row>
        <row r="94">
          <cell r="B94" t="str">
            <v>Cykl płacenia zobowiązań w dniach**</v>
          </cell>
          <cell r="C94">
            <v>45</v>
          </cell>
          <cell r="D94">
            <v>72</v>
          </cell>
          <cell r="E94">
            <v>216</v>
          </cell>
          <cell r="F94">
            <v>102.85714285714285</v>
          </cell>
        </row>
        <row r="96">
          <cell r="G96" t="str">
            <v>mały</v>
          </cell>
        </row>
        <row r="97">
          <cell r="G97" t="str">
            <v>mały</v>
          </cell>
        </row>
        <row r="99">
          <cell r="G99" t="str">
            <v>57-67%</v>
          </cell>
        </row>
        <row r="100">
          <cell r="G100" t="str">
            <v>&lt;200%</v>
          </cell>
        </row>
        <row r="101">
          <cell r="G101" t="str">
            <v>&gt;&gt;10%</v>
          </cell>
        </row>
        <row r="103">
          <cell r="G103" t="str">
            <v>&gt;0</v>
          </cell>
        </row>
        <row r="104">
          <cell r="B104" t="str">
            <v xml:space="preserve">Rentowność sprzedaży netto </v>
          </cell>
          <cell r="C104">
            <v>1</v>
          </cell>
          <cell r="D104">
            <v>0.25</v>
          </cell>
          <cell r="E104">
            <v>0.25</v>
          </cell>
          <cell r="F104">
            <v>0.2857142857142857</v>
          </cell>
          <cell r="G104" t="str">
            <v>&gt;0</v>
          </cell>
          <cell r="H104" t="str">
            <v>&gt;0</v>
          </cell>
        </row>
        <row r="105">
          <cell r="B105" t="str">
            <v xml:space="preserve">Rentowność działalności podstawowej </v>
          </cell>
          <cell r="C105">
            <v>0.5</v>
          </cell>
          <cell r="D105">
            <v>0.25</v>
          </cell>
          <cell r="E105">
            <v>0.25</v>
          </cell>
          <cell r="F105">
            <v>0.2857142857142857</v>
          </cell>
          <cell r="G105" t="str">
            <v>&gt;&gt;0</v>
          </cell>
          <cell r="H105" t="str">
            <v>&gt;&gt;0</v>
          </cell>
        </row>
        <row r="106">
          <cell r="G106" t="str">
            <v>&gt;0</v>
          </cell>
        </row>
        <row r="107">
          <cell r="G107" t="str">
            <v>&gt;0</v>
          </cell>
        </row>
        <row r="108">
          <cell r="G108" t="str">
            <v>&gt;1</v>
          </cell>
        </row>
        <row r="109">
          <cell r="G109" t="str">
            <v>&gt;20%</v>
          </cell>
        </row>
        <row r="110">
          <cell r="G110" t="str">
            <v>&gt;0</v>
          </cell>
        </row>
        <row r="111">
          <cell r="G111" t="str">
            <v>&lt;300%</v>
          </cell>
        </row>
        <row r="112">
          <cell r="G112" t="str">
            <v>&gt;20%</v>
          </cell>
        </row>
        <row r="113">
          <cell r="G113" t="str">
            <v>&lt;90%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zest"/>
      <sheetName val="Jaroszow1"/>
      <sheetName val="Makro1"/>
      <sheetName val="Loan Schedule USD"/>
      <sheetName val="Loan Schedule PLN"/>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szty"/>
    </sheetNames>
    <sheetDataSet>
      <sheetData sheetId="0">
        <row r="1">
          <cell r="A1" t="str">
            <v>Wydział</v>
          </cell>
          <cell r="B1" t="str">
            <v>Konto</v>
          </cell>
          <cell r="C1" t="str">
            <v>Nazwa</v>
          </cell>
          <cell r="D1" t="str">
            <v>BO Wn</v>
          </cell>
          <cell r="E1" t="str">
            <v>BO Ma</v>
          </cell>
          <cell r="F1" t="str">
            <v>S Wn</v>
          </cell>
          <cell r="G1" t="str">
            <v>S Ma</v>
          </cell>
          <cell r="H1" t="str">
            <v>SS 1</v>
          </cell>
          <cell r="I1" t="str">
            <v>Klasa</v>
          </cell>
          <cell r="J1" t="str">
            <v>Rodzaj</v>
          </cell>
        </row>
        <row r="2">
          <cell r="A2" t="str">
            <v>14</v>
          </cell>
          <cell r="B2" t="str">
            <v>500 /1-14-000</v>
          </cell>
          <cell r="C2" t="str">
            <v>Tkalnia, Roboty w toku</v>
          </cell>
          <cell r="D2">
            <v>465488.36</v>
          </cell>
          <cell r="E2">
            <v>0</v>
          </cell>
          <cell r="F2">
            <v>492407.59</v>
          </cell>
          <cell r="G2">
            <v>0</v>
          </cell>
          <cell r="H2">
            <v>-26919.23000000004</v>
          </cell>
          <cell r="I2" t="str">
            <v>Bezpośrednie</v>
          </cell>
          <cell r="J2" t="str">
            <v>Produkcja w toku</v>
          </cell>
        </row>
        <row r="3">
          <cell r="A3" t="str">
            <v>14</v>
          </cell>
          <cell r="B3" t="str">
            <v>500 /1-14-112</v>
          </cell>
          <cell r="C3" t="str">
            <v>Tkalnia, Zu§.prz‘dzy</v>
          </cell>
          <cell r="D3">
            <v>0</v>
          </cell>
          <cell r="E3">
            <v>0</v>
          </cell>
          <cell r="F3">
            <v>2977213.29</v>
          </cell>
          <cell r="G3">
            <v>37831.599999999999</v>
          </cell>
          <cell r="H3">
            <v>2939381.69</v>
          </cell>
          <cell r="I3" t="str">
            <v>Bezpośrednie</v>
          </cell>
          <cell r="J3" t="str">
            <v>Przędza z zakupu</v>
          </cell>
        </row>
        <row r="4">
          <cell r="A4" t="str">
            <v>14</v>
          </cell>
          <cell r="B4" t="str">
            <v>500 /1-14-113</v>
          </cell>
          <cell r="C4" t="str">
            <v>Tkalnia, Odpady</v>
          </cell>
          <cell r="D4">
            <v>0</v>
          </cell>
          <cell r="E4">
            <v>0</v>
          </cell>
          <cell r="F4">
            <v>-1148.18</v>
          </cell>
          <cell r="G4">
            <v>0</v>
          </cell>
          <cell r="H4">
            <v>-1148.18</v>
          </cell>
          <cell r="I4" t="str">
            <v>Bezpośrednie</v>
          </cell>
          <cell r="J4" t="str">
            <v>Odpady</v>
          </cell>
        </row>
        <row r="5">
          <cell r="A5" t="str">
            <v>14</v>
          </cell>
          <cell r="B5" t="str">
            <v>500 /1-14-122</v>
          </cell>
          <cell r="C5" t="str">
            <v>Tkalnia, Zu§.žr.pomocn.</v>
          </cell>
          <cell r="D5">
            <v>0</v>
          </cell>
          <cell r="E5">
            <v>0</v>
          </cell>
          <cell r="F5">
            <v>1830</v>
          </cell>
          <cell r="G5">
            <v>0</v>
          </cell>
          <cell r="H5">
            <v>1830</v>
          </cell>
          <cell r="I5" t="str">
            <v>Bezpośrednie</v>
          </cell>
          <cell r="J5" t="str">
            <v>Barwniki i środki pomocnicze</v>
          </cell>
        </row>
        <row r="6">
          <cell r="A6" t="str">
            <v>14</v>
          </cell>
          <cell r="B6" t="str">
            <v>500 /1-14-301</v>
          </cell>
          <cell r="C6" t="str">
            <v>Tkalnia, Zu§.prz.w’.-zgrz.</v>
          </cell>
          <cell r="D6">
            <v>0</v>
          </cell>
          <cell r="E6">
            <v>0</v>
          </cell>
          <cell r="F6">
            <v>236281.3</v>
          </cell>
          <cell r="G6">
            <v>4412.37</v>
          </cell>
          <cell r="H6">
            <v>231868.93</v>
          </cell>
          <cell r="I6" t="str">
            <v>Bezpośrednie</v>
          </cell>
          <cell r="J6" t="str">
            <v>Przędza własna</v>
          </cell>
        </row>
        <row r="7">
          <cell r="A7" t="str">
            <v>14</v>
          </cell>
          <cell r="B7" t="str">
            <v>500 /1-14-302</v>
          </cell>
          <cell r="C7" t="str">
            <v>Tkalnia, Zu§.prz.w’.-p˘’cz.</v>
          </cell>
          <cell r="D7">
            <v>0</v>
          </cell>
          <cell r="E7">
            <v>0</v>
          </cell>
          <cell r="F7">
            <v>1048927.51</v>
          </cell>
          <cell r="G7">
            <v>14972.09</v>
          </cell>
          <cell r="H7">
            <v>1033955.42</v>
          </cell>
          <cell r="I7" t="str">
            <v>Bezpośrednie</v>
          </cell>
          <cell r="J7" t="str">
            <v>Przędza własna</v>
          </cell>
        </row>
        <row r="8">
          <cell r="A8" t="str">
            <v>14</v>
          </cell>
          <cell r="B8" t="str">
            <v>500 /1-14-303</v>
          </cell>
          <cell r="C8" t="str">
            <v>Tkalnia, Zu§.prz.w’.-baw.</v>
          </cell>
          <cell r="D8">
            <v>0</v>
          </cell>
          <cell r="E8">
            <v>0</v>
          </cell>
          <cell r="F8">
            <v>755104.93</v>
          </cell>
          <cell r="G8">
            <v>12963.65</v>
          </cell>
          <cell r="H8">
            <v>742141.28</v>
          </cell>
          <cell r="I8" t="str">
            <v>Bezpośrednie</v>
          </cell>
          <cell r="J8" t="str">
            <v>Przędza własna</v>
          </cell>
        </row>
        <row r="9">
          <cell r="A9" t="str">
            <v>14</v>
          </cell>
          <cell r="B9" t="str">
            <v>500 /1-14-304</v>
          </cell>
          <cell r="C9" t="str">
            <v>Tkalnia, Zu§.prz.w’.-poz.</v>
          </cell>
          <cell r="D9">
            <v>0</v>
          </cell>
          <cell r="E9">
            <v>0</v>
          </cell>
          <cell r="F9">
            <v>800.33</v>
          </cell>
          <cell r="G9">
            <v>193.68</v>
          </cell>
          <cell r="H9">
            <v>606.65000000000009</v>
          </cell>
          <cell r="I9" t="str">
            <v>Bezpośrednie</v>
          </cell>
          <cell r="J9" t="str">
            <v>Przędza własna</v>
          </cell>
        </row>
        <row r="10">
          <cell r="A10" t="str">
            <v>14</v>
          </cell>
          <cell r="B10" t="str">
            <v>500 /1-14-410</v>
          </cell>
          <cell r="C10" t="str">
            <v>Tkalnia, Wynagr.-osobowy f.p’a</v>
          </cell>
          <cell r="D10">
            <v>0</v>
          </cell>
          <cell r="E10">
            <v>0</v>
          </cell>
          <cell r="F10">
            <v>578040.57999999996</v>
          </cell>
          <cell r="G10">
            <v>10639.66</v>
          </cell>
          <cell r="H10">
            <v>567400.91999999993</v>
          </cell>
          <cell r="I10" t="str">
            <v>Bezpośrednie</v>
          </cell>
          <cell r="J10" t="str">
            <v>Wynagrodzenia bezp. z narz.</v>
          </cell>
        </row>
        <row r="11">
          <cell r="A11" t="str">
            <v>14</v>
          </cell>
          <cell r="B11" t="str">
            <v>500 /1-14-522</v>
          </cell>
          <cell r="C11" t="str">
            <v>Tkalnia, Narzuty na p’ace</v>
          </cell>
          <cell r="D11">
            <v>0</v>
          </cell>
          <cell r="E11">
            <v>0</v>
          </cell>
          <cell r="F11">
            <v>255327.72</v>
          </cell>
          <cell r="G11">
            <v>7015.83</v>
          </cell>
          <cell r="H11">
            <v>248311.89</v>
          </cell>
          <cell r="I11" t="str">
            <v>Bezpośrednie</v>
          </cell>
          <cell r="J11" t="str">
            <v>Wynagrodzenia bezp. z narz.</v>
          </cell>
        </row>
        <row r="12">
          <cell r="A12" t="str">
            <v>14</v>
          </cell>
          <cell r="B12" t="str">
            <v>500 /1-14-800</v>
          </cell>
          <cell r="C12" t="str">
            <v>Tkalnia, koszty zakupu</v>
          </cell>
          <cell r="D12">
            <v>0</v>
          </cell>
          <cell r="E12">
            <v>0</v>
          </cell>
          <cell r="F12">
            <v>26975.85</v>
          </cell>
          <cell r="G12">
            <v>570.94000000000005</v>
          </cell>
          <cell r="H12">
            <v>26404.91</v>
          </cell>
          <cell r="I12" t="str">
            <v>Bezpośrednie</v>
          </cell>
          <cell r="J12" t="str">
            <v>Koszty zakupu</v>
          </cell>
        </row>
        <row r="13">
          <cell r="A13" t="str">
            <v>14</v>
          </cell>
          <cell r="B13" t="str">
            <v>500 /1-14-813</v>
          </cell>
          <cell r="C13" t="str">
            <v>Tkalnia, Us’ugi Farb.</v>
          </cell>
          <cell r="D13">
            <v>0</v>
          </cell>
          <cell r="E13">
            <v>0</v>
          </cell>
          <cell r="F13">
            <v>459499.06</v>
          </cell>
          <cell r="G13">
            <v>0</v>
          </cell>
          <cell r="H13">
            <v>459499.06</v>
          </cell>
          <cell r="I13" t="str">
            <v>Bezpośrednie</v>
          </cell>
          <cell r="J13" t="str">
            <v>Usługi Farbiarni</v>
          </cell>
        </row>
        <row r="14">
          <cell r="A14" t="str">
            <v>15</v>
          </cell>
          <cell r="B14" t="str">
            <v>500 /1-15-000</v>
          </cell>
          <cell r="C14" t="str">
            <v>Wyko¤czalnia, Roboty w toku</v>
          </cell>
          <cell r="D14">
            <v>162743.78</v>
          </cell>
          <cell r="E14">
            <v>0</v>
          </cell>
          <cell r="F14">
            <v>261230.19</v>
          </cell>
          <cell r="G14">
            <v>0</v>
          </cell>
          <cell r="H14">
            <v>-98486.41</v>
          </cell>
          <cell r="I14" t="str">
            <v>Bezpośrednie</v>
          </cell>
          <cell r="J14" t="str">
            <v>Produkcja w toku</v>
          </cell>
        </row>
        <row r="15">
          <cell r="A15" t="str">
            <v>15</v>
          </cell>
          <cell r="B15" t="str">
            <v>500 /1-15-112</v>
          </cell>
          <cell r="C15" t="str">
            <v>Wyko¤czalnia, Zu§.prz‘dzy z za</v>
          </cell>
          <cell r="D15">
            <v>0</v>
          </cell>
          <cell r="E15">
            <v>0</v>
          </cell>
          <cell r="F15">
            <v>27335.4</v>
          </cell>
          <cell r="G15">
            <v>0</v>
          </cell>
          <cell r="H15">
            <v>27335.4</v>
          </cell>
          <cell r="I15" t="str">
            <v>Bezpośrednie</v>
          </cell>
          <cell r="J15" t="str">
            <v>Przędza z zakupu</v>
          </cell>
        </row>
        <row r="16">
          <cell r="A16" t="str">
            <v>15</v>
          </cell>
          <cell r="B16" t="str">
            <v>500 /1-15-113</v>
          </cell>
          <cell r="C16" t="str">
            <v>Wyko¤czalnia, Odpady</v>
          </cell>
          <cell r="D16">
            <v>0</v>
          </cell>
          <cell r="E16">
            <v>0</v>
          </cell>
          <cell r="F16">
            <v>-15303.9</v>
          </cell>
          <cell r="G16">
            <v>0</v>
          </cell>
          <cell r="H16">
            <v>-15303.9</v>
          </cell>
          <cell r="I16" t="str">
            <v>Bezpośrednie</v>
          </cell>
          <cell r="J16" t="str">
            <v>Odpady</v>
          </cell>
        </row>
        <row r="17">
          <cell r="A17" t="str">
            <v>15</v>
          </cell>
          <cell r="B17" t="str">
            <v>500 /1-15-114</v>
          </cell>
          <cell r="C17" t="str">
            <v>Wyko¤czalnia, Tkanina</v>
          </cell>
          <cell r="D17">
            <v>0</v>
          </cell>
          <cell r="E17">
            <v>0</v>
          </cell>
          <cell r="F17">
            <v>70614.7</v>
          </cell>
          <cell r="G17">
            <v>0</v>
          </cell>
          <cell r="H17">
            <v>70614.7</v>
          </cell>
          <cell r="I17" t="str">
            <v>Bezpośrednie</v>
          </cell>
          <cell r="J17" t="str">
            <v>Tkanina</v>
          </cell>
        </row>
        <row r="18">
          <cell r="A18" t="str">
            <v>15</v>
          </cell>
          <cell r="B18" t="str">
            <v>500 /1-15-121</v>
          </cell>
          <cell r="C18" t="str">
            <v>Wyko¤czalnia, Zu§.barwnik˘w</v>
          </cell>
          <cell r="D18">
            <v>0</v>
          </cell>
          <cell r="E18">
            <v>0</v>
          </cell>
          <cell r="F18">
            <v>122.5</v>
          </cell>
          <cell r="G18">
            <v>0</v>
          </cell>
          <cell r="H18">
            <v>122.5</v>
          </cell>
          <cell r="I18" t="str">
            <v>Bezpośrednie</v>
          </cell>
          <cell r="J18" t="str">
            <v>Barwniki i środki pomocnicze</v>
          </cell>
        </row>
        <row r="19">
          <cell r="A19" t="str">
            <v>15</v>
          </cell>
          <cell r="B19" t="str">
            <v>500 /1-15-122</v>
          </cell>
          <cell r="C19" t="str">
            <v>Wyko¤czalnia, Zu§.žr.pomocn.</v>
          </cell>
          <cell r="D19">
            <v>0</v>
          </cell>
          <cell r="E19">
            <v>0</v>
          </cell>
          <cell r="F19">
            <v>136607.45000000001</v>
          </cell>
          <cell r="G19">
            <v>478.93</v>
          </cell>
          <cell r="H19">
            <v>136128.52000000002</v>
          </cell>
          <cell r="I19" t="str">
            <v>Bezpośrednie</v>
          </cell>
          <cell r="J19" t="str">
            <v>Barwniki i środki pomocnicze</v>
          </cell>
        </row>
        <row r="20">
          <cell r="A20" t="str">
            <v>15</v>
          </cell>
          <cell r="B20" t="str">
            <v>500 /1-15-123</v>
          </cell>
          <cell r="C20" t="str">
            <v>Wyko¤czalnia, Zu§.papieru tran</v>
          </cell>
          <cell r="D20">
            <v>0</v>
          </cell>
          <cell r="E20">
            <v>0</v>
          </cell>
          <cell r="F20">
            <v>2295</v>
          </cell>
          <cell r="G20">
            <v>0</v>
          </cell>
          <cell r="H20">
            <v>2295</v>
          </cell>
          <cell r="I20" t="str">
            <v>Bezpośrednie</v>
          </cell>
          <cell r="J20" t="str">
            <v>Barwniki i środki pomocnicze</v>
          </cell>
        </row>
        <row r="21">
          <cell r="A21" t="str">
            <v>15</v>
          </cell>
          <cell r="B21" t="str">
            <v>500 /1-15-142</v>
          </cell>
          <cell r="C21" t="str">
            <v>Wyko¤czalnia, Mater.pozost.</v>
          </cell>
          <cell r="D21">
            <v>0</v>
          </cell>
          <cell r="E21">
            <v>0</v>
          </cell>
          <cell r="F21">
            <v>1154.29</v>
          </cell>
          <cell r="G21">
            <v>0</v>
          </cell>
          <cell r="H21">
            <v>1154.29</v>
          </cell>
          <cell r="I21" t="str">
            <v>Bezpośrednie</v>
          </cell>
          <cell r="J21" t="str">
            <v>Pozostałe materiały</v>
          </cell>
        </row>
        <row r="22">
          <cell r="A22" t="str">
            <v>15</v>
          </cell>
          <cell r="B22" t="str">
            <v>500 /1-15-231</v>
          </cell>
          <cell r="C22" t="str">
            <v>Wyko¤czalnia, Obr.obca-druk.tk</v>
          </cell>
          <cell r="D22">
            <v>0</v>
          </cell>
          <cell r="E22">
            <v>0</v>
          </cell>
          <cell r="F22">
            <v>1086.49</v>
          </cell>
          <cell r="G22">
            <v>0</v>
          </cell>
          <cell r="H22">
            <v>1086.49</v>
          </cell>
          <cell r="I22" t="str">
            <v>Bezpośrednie</v>
          </cell>
          <cell r="J22" t="str">
            <v>Obróbka obca</v>
          </cell>
        </row>
        <row r="23">
          <cell r="A23" t="str">
            <v>15</v>
          </cell>
          <cell r="B23" t="str">
            <v>500 /1-15-233</v>
          </cell>
          <cell r="C23" t="str">
            <v>Wyko¤czalnia, Obr.obca-drapani</v>
          </cell>
          <cell r="D23">
            <v>0</v>
          </cell>
          <cell r="E23">
            <v>0</v>
          </cell>
          <cell r="F23">
            <v>2995.85</v>
          </cell>
          <cell r="G23">
            <v>0</v>
          </cell>
          <cell r="H23">
            <v>2995.85</v>
          </cell>
          <cell r="I23" t="str">
            <v>Bezpośrednie</v>
          </cell>
          <cell r="J23" t="str">
            <v>Obróbka obca</v>
          </cell>
        </row>
        <row r="24">
          <cell r="A24" t="str">
            <v>15</v>
          </cell>
          <cell r="B24" t="str">
            <v>500 /1-15-410</v>
          </cell>
          <cell r="C24" t="str">
            <v>Wyko¤czalnia, Wynagr.-osobowy</v>
          </cell>
          <cell r="D24">
            <v>0</v>
          </cell>
          <cell r="E24">
            <v>0</v>
          </cell>
          <cell r="F24">
            <v>100604.43</v>
          </cell>
          <cell r="G24">
            <v>257.49</v>
          </cell>
          <cell r="H24">
            <v>100346.93999999999</v>
          </cell>
          <cell r="I24" t="str">
            <v>Bezpośrednie</v>
          </cell>
          <cell r="J24" t="str">
            <v>Wynagrodzenia bezp. z narz.</v>
          </cell>
        </row>
        <row r="25">
          <cell r="A25" t="str">
            <v>15</v>
          </cell>
          <cell r="B25" t="str">
            <v>500 /1-15-522</v>
          </cell>
          <cell r="C25" t="str">
            <v>Wyko¤czalnia, Narzuty na p’ace</v>
          </cell>
          <cell r="D25">
            <v>0</v>
          </cell>
          <cell r="E25">
            <v>0</v>
          </cell>
          <cell r="F25">
            <v>44430.09</v>
          </cell>
          <cell r="G25">
            <v>110.53</v>
          </cell>
          <cell r="H25">
            <v>44319.56</v>
          </cell>
          <cell r="I25" t="str">
            <v>Bezpośrednie</v>
          </cell>
          <cell r="J25" t="str">
            <v>Wynagrodzenia bezp. z narz.</v>
          </cell>
        </row>
        <row r="26">
          <cell r="A26" t="str">
            <v>15</v>
          </cell>
          <cell r="B26" t="str">
            <v>500 /1-15-800</v>
          </cell>
          <cell r="C26" t="str">
            <v>Wyko¤czalnia, K-ty zakupu</v>
          </cell>
          <cell r="D26">
            <v>0</v>
          </cell>
          <cell r="E26">
            <v>0</v>
          </cell>
          <cell r="F26">
            <v>4547.95</v>
          </cell>
          <cell r="G26">
            <v>22.81</v>
          </cell>
          <cell r="H26">
            <v>4525.1399999999994</v>
          </cell>
          <cell r="I26" t="str">
            <v>Bezpośrednie</v>
          </cell>
          <cell r="J26" t="str">
            <v>Koszty zakupu</v>
          </cell>
        </row>
        <row r="27">
          <cell r="A27" t="str">
            <v>15</v>
          </cell>
          <cell r="B27" t="str">
            <v>500 /1-15-813</v>
          </cell>
          <cell r="C27" t="str">
            <v>Wyko¤czalnia, Us’.Farb.</v>
          </cell>
          <cell r="D27">
            <v>0</v>
          </cell>
          <cell r="E27">
            <v>0</v>
          </cell>
          <cell r="F27">
            <v>1001086.93</v>
          </cell>
          <cell r="G27">
            <v>0</v>
          </cell>
          <cell r="H27">
            <v>1001086.93</v>
          </cell>
          <cell r="I27" t="str">
            <v>Bezpośrednie</v>
          </cell>
          <cell r="J27" t="str">
            <v>Usługi Farbiarni</v>
          </cell>
        </row>
        <row r="28">
          <cell r="A28" t="str">
            <v>14</v>
          </cell>
          <cell r="B28" t="str">
            <v>505 /1-14-122</v>
          </cell>
          <cell r="C28" t="str">
            <v>Tkalnia, Zu§.žr.pomocn.</v>
          </cell>
          <cell r="D28">
            <v>0</v>
          </cell>
          <cell r="E28">
            <v>0</v>
          </cell>
          <cell r="F28">
            <v>945</v>
          </cell>
          <cell r="G28">
            <v>0</v>
          </cell>
          <cell r="H28">
            <v>945</v>
          </cell>
          <cell r="I28" t="str">
            <v>Pośrednie</v>
          </cell>
          <cell r="J28" t="str">
            <v>Pozostałe koszty</v>
          </cell>
        </row>
        <row r="29">
          <cell r="A29" t="str">
            <v>14</v>
          </cell>
          <cell r="B29" t="str">
            <v>505 /1-14-142</v>
          </cell>
          <cell r="C29" t="str">
            <v>Tkalnia, Mater.pozost.</v>
          </cell>
          <cell r="D29">
            <v>0</v>
          </cell>
          <cell r="E29">
            <v>0</v>
          </cell>
          <cell r="F29">
            <v>8332.0499999999993</v>
          </cell>
          <cell r="G29">
            <v>0</v>
          </cell>
          <cell r="H29">
            <v>8332.0499999999993</v>
          </cell>
          <cell r="I29" t="str">
            <v>Pośrednie</v>
          </cell>
          <cell r="J29" t="str">
            <v>Pozostałe materiały</v>
          </cell>
        </row>
        <row r="30">
          <cell r="A30" t="str">
            <v>14</v>
          </cell>
          <cell r="B30" t="str">
            <v>505 /1-14-151</v>
          </cell>
          <cell r="C30" t="str">
            <v>Tkalnia, Zu§.energ.elektr.</v>
          </cell>
          <cell r="D30">
            <v>0</v>
          </cell>
          <cell r="E30">
            <v>0</v>
          </cell>
          <cell r="F30">
            <v>69721.850000000006</v>
          </cell>
          <cell r="G30">
            <v>0</v>
          </cell>
          <cell r="H30">
            <v>69721.850000000006</v>
          </cell>
          <cell r="I30" t="str">
            <v>Pośrednie</v>
          </cell>
          <cell r="J30" t="str">
            <v>Energia elektryczna</v>
          </cell>
        </row>
        <row r="31">
          <cell r="A31" t="str">
            <v>14</v>
          </cell>
          <cell r="B31" t="str">
            <v>505 /1-14-255</v>
          </cell>
          <cell r="C31" t="str">
            <v>Tkalnia, Us’.poz.-kopiow.desen</v>
          </cell>
          <cell r="D31">
            <v>0</v>
          </cell>
          <cell r="E31">
            <v>0</v>
          </cell>
          <cell r="F31">
            <v>5919.9</v>
          </cell>
          <cell r="G31">
            <v>0</v>
          </cell>
          <cell r="H31">
            <v>5919.9</v>
          </cell>
          <cell r="I31" t="str">
            <v>Pośrednie</v>
          </cell>
          <cell r="J31" t="str">
            <v>Kopiowanie deseni</v>
          </cell>
        </row>
        <row r="32">
          <cell r="A32" t="str">
            <v>14</v>
          </cell>
          <cell r="B32" t="str">
            <v>505 /1-14-259</v>
          </cell>
          <cell r="C32" t="str">
            <v>Tkalnia, Us’.poz.-inne</v>
          </cell>
          <cell r="D32">
            <v>0</v>
          </cell>
          <cell r="E32">
            <v>0</v>
          </cell>
          <cell r="F32">
            <v>3</v>
          </cell>
          <cell r="G32">
            <v>0</v>
          </cell>
          <cell r="H32">
            <v>3</v>
          </cell>
          <cell r="I32" t="str">
            <v>Pośrednie</v>
          </cell>
          <cell r="J32" t="str">
            <v>Pozostałe koszty</v>
          </cell>
        </row>
        <row r="33">
          <cell r="A33" t="str">
            <v>14</v>
          </cell>
          <cell r="B33" t="str">
            <v>505 /1-14-800</v>
          </cell>
          <cell r="C33" t="str">
            <v>Tkalnia, Koszty zakupu.</v>
          </cell>
          <cell r="D33">
            <v>0</v>
          </cell>
          <cell r="E33">
            <v>0</v>
          </cell>
          <cell r="F33">
            <v>199.5</v>
          </cell>
          <cell r="G33">
            <v>0</v>
          </cell>
          <cell r="H33">
            <v>199.5</v>
          </cell>
          <cell r="I33" t="str">
            <v>Pośrednie</v>
          </cell>
          <cell r="J33" t="str">
            <v>Pozostałe koszty</v>
          </cell>
        </row>
        <row r="34">
          <cell r="A34" t="str">
            <v>15</v>
          </cell>
          <cell r="B34" t="str">
            <v>505 /1-15-112</v>
          </cell>
          <cell r="C34" t="str">
            <v>Wyko¤czalnia, Zu§.prz‘dzy</v>
          </cell>
          <cell r="D34">
            <v>0</v>
          </cell>
          <cell r="E34">
            <v>0</v>
          </cell>
          <cell r="F34">
            <v>471.01</v>
          </cell>
          <cell r="G34">
            <v>0</v>
          </cell>
          <cell r="H34">
            <v>471.01</v>
          </cell>
          <cell r="I34" t="str">
            <v>Pośrednie</v>
          </cell>
          <cell r="J34" t="str">
            <v>Pozostałe koszty</v>
          </cell>
        </row>
        <row r="35">
          <cell r="A35" t="str">
            <v>15</v>
          </cell>
          <cell r="B35" t="str">
            <v>505 /1-15-122</v>
          </cell>
          <cell r="C35" t="str">
            <v>Wyko¤czalnia, Zu§.žr.pomocn.</v>
          </cell>
          <cell r="D35">
            <v>0</v>
          </cell>
          <cell r="E35">
            <v>0</v>
          </cell>
          <cell r="F35">
            <v>309.60000000000002</v>
          </cell>
          <cell r="G35">
            <v>0</v>
          </cell>
          <cell r="H35">
            <v>309.60000000000002</v>
          </cell>
          <cell r="I35" t="str">
            <v>Pośrednie</v>
          </cell>
          <cell r="J35" t="str">
            <v>Pozostałe koszty</v>
          </cell>
        </row>
        <row r="36">
          <cell r="A36" t="str">
            <v>15</v>
          </cell>
          <cell r="B36" t="str">
            <v>505 /1-15-142</v>
          </cell>
          <cell r="C36" t="str">
            <v>Wyko¤czalnia, Mater.pozost.</v>
          </cell>
          <cell r="D36">
            <v>0</v>
          </cell>
          <cell r="E36">
            <v>0</v>
          </cell>
          <cell r="F36">
            <v>49432.63</v>
          </cell>
          <cell r="G36">
            <v>0</v>
          </cell>
          <cell r="H36">
            <v>49432.63</v>
          </cell>
          <cell r="I36" t="str">
            <v>Pośrednie</v>
          </cell>
          <cell r="J36" t="str">
            <v>Pozostałe materiały</v>
          </cell>
        </row>
        <row r="37">
          <cell r="A37" t="str">
            <v>15</v>
          </cell>
          <cell r="B37" t="str">
            <v>505 /1-15-151</v>
          </cell>
          <cell r="C37" t="str">
            <v>Wyko¤czalnia, Zu§.energ.elektr</v>
          </cell>
          <cell r="D37">
            <v>0</v>
          </cell>
          <cell r="E37">
            <v>0</v>
          </cell>
          <cell r="F37">
            <v>44289.63</v>
          </cell>
          <cell r="G37">
            <v>0</v>
          </cell>
          <cell r="H37">
            <v>44289.63</v>
          </cell>
          <cell r="I37" t="str">
            <v>Pośrednie</v>
          </cell>
          <cell r="J37" t="str">
            <v>Energia elektryczna</v>
          </cell>
        </row>
        <row r="38">
          <cell r="A38" t="str">
            <v>15</v>
          </cell>
          <cell r="B38" t="str">
            <v>505 /1-15-153</v>
          </cell>
          <cell r="C38" t="str">
            <v>Wyko¤czalnia, Zu§.energ.ciepl.</v>
          </cell>
          <cell r="D38">
            <v>0</v>
          </cell>
          <cell r="E38">
            <v>0</v>
          </cell>
          <cell r="F38">
            <v>143954.82</v>
          </cell>
          <cell r="G38">
            <v>0</v>
          </cell>
          <cell r="H38">
            <v>143954.82</v>
          </cell>
          <cell r="I38" t="str">
            <v>Pośrednie</v>
          </cell>
          <cell r="J38" t="str">
            <v>Energia cieplna-techn.</v>
          </cell>
        </row>
        <row r="39">
          <cell r="A39" t="str">
            <v>15</v>
          </cell>
          <cell r="B39" t="str">
            <v>505 /1-15-800</v>
          </cell>
          <cell r="C39" t="str">
            <v>Wyko¤czalnia, k-ty zakupu</v>
          </cell>
          <cell r="D39">
            <v>0</v>
          </cell>
          <cell r="E39">
            <v>0</v>
          </cell>
          <cell r="F39">
            <v>736.38</v>
          </cell>
          <cell r="G39">
            <v>0</v>
          </cell>
          <cell r="H39">
            <v>736.38</v>
          </cell>
          <cell r="I39" t="str">
            <v>Pośrednie</v>
          </cell>
          <cell r="J39" t="str">
            <v>Pozostałe koszty</v>
          </cell>
        </row>
        <row r="40">
          <cell r="A40" t="str">
            <v>14</v>
          </cell>
          <cell r="B40" t="str">
            <v>506 /1-14-010</v>
          </cell>
          <cell r="C40" t="str">
            <v>Tkalnia, Amortyz.žr.trwa’ych</v>
          </cell>
          <cell r="D40">
            <v>0</v>
          </cell>
          <cell r="E40">
            <v>0</v>
          </cell>
          <cell r="F40">
            <v>284086.55</v>
          </cell>
          <cell r="G40">
            <v>0</v>
          </cell>
          <cell r="H40">
            <v>284086.55</v>
          </cell>
          <cell r="I40" t="str">
            <v>Pośrednie</v>
          </cell>
          <cell r="J40" t="str">
            <v>Amortyzacja środków trwałych</v>
          </cell>
        </row>
        <row r="41">
          <cell r="A41" t="str">
            <v>14</v>
          </cell>
          <cell r="B41" t="str">
            <v>506 /1-14-020</v>
          </cell>
          <cell r="C41" t="str">
            <v>Tkalnia, Amortyz.wart.niem.</v>
          </cell>
          <cell r="D41">
            <v>0</v>
          </cell>
          <cell r="E41">
            <v>0</v>
          </cell>
          <cell r="F41">
            <v>7120.08</v>
          </cell>
          <cell r="G41">
            <v>0</v>
          </cell>
          <cell r="H41">
            <v>7120.08</v>
          </cell>
          <cell r="I41" t="str">
            <v>Pośrednie</v>
          </cell>
          <cell r="J41" t="str">
            <v>Pozostałe koszty</v>
          </cell>
        </row>
        <row r="42">
          <cell r="A42" t="str">
            <v>14</v>
          </cell>
          <cell r="B42" t="str">
            <v>506 /1-14-114</v>
          </cell>
          <cell r="C42" t="str">
            <v>Tkalnia, Tkanina z zak.</v>
          </cell>
          <cell r="D42">
            <v>0</v>
          </cell>
          <cell r="E42">
            <v>0</v>
          </cell>
          <cell r="F42">
            <v>934</v>
          </cell>
          <cell r="G42">
            <v>0</v>
          </cell>
          <cell r="H42">
            <v>934</v>
          </cell>
          <cell r="I42" t="str">
            <v>Pośrednie</v>
          </cell>
          <cell r="J42" t="str">
            <v>Pozostałe koszty</v>
          </cell>
        </row>
        <row r="43">
          <cell r="A43" t="str">
            <v>14</v>
          </cell>
          <cell r="B43" t="str">
            <v>506 /1-14-122</v>
          </cell>
          <cell r="C43" t="str">
            <v>Tkalnia, Zu§.žr.pomocn.</v>
          </cell>
          <cell r="D43">
            <v>0</v>
          </cell>
          <cell r="E43">
            <v>0</v>
          </cell>
          <cell r="F43">
            <v>47.57</v>
          </cell>
          <cell r="G43">
            <v>0</v>
          </cell>
          <cell r="H43">
            <v>47.57</v>
          </cell>
          <cell r="I43" t="str">
            <v>Pośrednie</v>
          </cell>
          <cell r="J43" t="str">
            <v>Pozostałe koszty</v>
          </cell>
        </row>
        <row r="44">
          <cell r="A44" t="str">
            <v>14</v>
          </cell>
          <cell r="B44" t="str">
            <v>506 /1-14-141</v>
          </cell>
          <cell r="C44" t="str">
            <v>Tkalnia, Mater.biurowe</v>
          </cell>
          <cell r="D44">
            <v>0</v>
          </cell>
          <cell r="E44">
            <v>0</v>
          </cell>
          <cell r="F44">
            <v>809.94</v>
          </cell>
          <cell r="G44">
            <v>0</v>
          </cell>
          <cell r="H44">
            <v>809.94</v>
          </cell>
          <cell r="I44" t="str">
            <v>Pośrednie</v>
          </cell>
          <cell r="J44" t="str">
            <v>Pozostałe koszty</v>
          </cell>
        </row>
        <row r="45">
          <cell r="A45" t="str">
            <v>14</v>
          </cell>
          <cell r="B45" t="str">
            <v>506 /1-14-142</v>
          </cell>
          <cell r="C45" t="str">
            <v>Tkalnia, Mater.pozost.</v>
          </cell>
          <cell r="D45">
            <v>0</v>
          </cell>
          <cell r="E45">
            <v>0</v>
          </cell>
          <cell r="F45">
            <v>152381.03</v>
          </cell>
          <cell r="G45">
            <v>0</v>
          </cell>
          <cell r="H45">
            <v>152381.03</v>
          </cell>
          <cell r="I45" t="str">
            <v>Pośrednie</v>
          </cell>
          <cell r="J45" t="str">
            <v>Pozostałe materiały</v>
          </cell>
        </row>
        <row r="46">
          <cell r="A46" t="str">
            <v>14</v>
          </cell>
          <cell r="B46" t="str">
            <v>506 /1-14-152</v>
          </cell>
          <cell r="C46" t="str">
            <v>Tkalnia, Zu§.wody</v>
          </cell>
          <cell r="D46">
            <v>0</v>
          </cell>
          <cell r="E46">
            <v>0</v>
          </cell>
          <cell r="F46">
            <v>7973.32</v>
          </cell>
          <cell r="G46">
            <v>0</v>
          </cell>
          <cell r="H46">
            <v>7973.32</v>
          </cell>
          <cell r="I46" t="str">
            <v>Pośrednie</v>
          </cell>
          <cell r="J46" t="str">
            <v>Woda-socjal.</v>
          </cell>
        </row>
        <row r="47">
          <cell r="A47" t="str">
            <v>14</v>
          </cell>
          <cell r="B47" t="str">
            <v>506 /1-14-153</v>
          </cell>
          <cell r="C47" t="str">
            <v>Tkalnia, Zu§.energ.ciepl.</v>
          </cell>
          <cell r="D47">
            <v>0</v>
          </cell>
          <cell r="E47">
            <v>0</v>
          </cell>
          <cell r="F47">
            <v>59661.77</v>
          </cell>
          <cell r="G47">
            <v>0</v>
          </cell>
          <cell r="H47">
            <v>59661.77</v>
          </cell>
          <cell r="I47" t="str">
            <v>Pośrednie</v>
          </cell>
          <cell r="J47" t="str">
            <v>Energia cieplna-ogrzew.</v>
          </cell>
        </row>
        <row r="48">
          <cell r="A48" t="str">
            <v>14</v>
          </cell>
          <cell r="B48" t="str">
            <v>506 /1-14-215</v>
          </cell>
          <cell r="C48" t="str">
            <v>Tkalnia, Us’.transp.w’.</v>
          </cell>
          <cell r="D48">
            <v>0</v>
          </cell>
          <cell r="E48">
            <v>0</v>
          </cell>
          <cell r="F48">
            <v>1511.35</v>
          </cell>
          <cell r="G48">
            <v>0</v>
          </cell>
          <cell r="H48">
            <v>1511.35</v>
          </cell>
          <cell r="I48" t="str">
            <v>Pośrednie</v>
          </cell>
          <cell r="J48" t="str">
            <v>Pozostałe koszty</v>
          </cell>
        </row>
        <row r="49">
          <cell r="A49" t="str">
            <v>14</v>
          </cell>
          <cell r="B49" t="str">
            <v>506 /1-14-221</v>
          </cell>
          <cell r="C49" t="str">
            <v>Tkalnia, Us’.rem.-budynki</v>
          </cell>
          <cell r="D49">
            <v>0</v>
          </cell>
          <cell r="E49">
            <v>0</v>
          </cell>
          <cell r="F49">
            <v>73722.350000000006</v>
          </cell>
          <cell r="G49">
            <v>0</v>
          </cell>
          <cell r="H49">
            <v>73722.350000000006</v>
          </cell>
          <cell r="I49" t="str">
            <v>Pośrednie</v>
          </cell>
          <cell r="J49" t="str">
            <v>Remonty budynków i budowli</v>
          </cell>
        </row>
        <row r="50">
          <cell r="A50" t="str">
            <v>14</v>
          </cell>
          <cell r="B50" t="str">
            <v>506 /1-14-224</v>
          </cell>
          <cell r="C50" t="str">
            <v>Tkalnia, Us’.rem.-masz.i urz.p</v>
          </cell>
          <cell r="D50">
            <v>0</v>
          </cell>
          <cell r="E50">
            <v>0</v>
          </cell>
          <cell r="F50">
            <v>11028.9</v>
          </cell>
          <cell r="G50">
            <v>0</v>
          </cell>
          <cell r="H50">
            <v>11028.9</v>
          </cell>
          <cell r="I50" t="str">
            <v>Pośrednie</v>
          </cell>
          <cell r="J50" t="str">
            <v>Remonty maszyn i urządzeń</v>
          </cell>
        </row>
        <row r="51">
          <cell r="A51" t="str">
            <v>14</v>
          </cell>
          <cell r="B51" t="str">
            <v>506 /1-14-225</v>
          </cell>
          <cell r="C51" t="str">
            <v>Tkalnia, Us’.rem.-poz.masz.i u</v>
          </cell>
          <cell r="D51">
            <v>0</v>
          </cell>
          <cell r="E51">
            <v>0</v>
          </cell>
          <cell r="F51">
            <v>297.8</v>
          </cell>
          <cell r="G51">
            <v>0</v>
          </cell>
          <cell r="H51">
            <v>297.8</v>
          </cell>
          <cell r="I51" t="str">
            <v>Pośrednie</v>
          </cell>
          <cell r="J51" t="str">
            <v>Remonty maszyn i urządzeń</v>
          </cell>
        </row>
        <row r="52">
          <cell r="A52" t="str">
            <v>14</v>
          </cell>
          <cell r="B52" t="str">
            <v>506 /1-14-228</v>
          </cell>
          <cell r="C52" t="str">
            <v>Tkalnia, Us’.rem.-narz. i przy</v>
          </cell>
          <cell r="D52">
            <v>0</v>
          </cell>
          <cell r="E52">
            <v>0</v>
          </cell>
          <cell r="F52">
            <v>1277</v>
          </cell>
          <cell r="G52">
            <v>0</v>
          </cell>
          <cell r="H52">
            <v>1277</v>
          </cell>
          <cell r="I52" t="str">
            <v>Pośrednie</v>
          </cell>
          <cell r="J52" t="str">
            <v>Remonty pozostałe</v>
          </cell>
        </row>
        <row r="53">
          <cell r="A53" t="str">
            <v>14</v>
          </cell>
          <cell r="B53" t="str">
            <v>506 /1-14-229</v>
          </cell>
          <cell r="C53" t="str">
            <v>Tkalnia, Us’.rem.-pozost.</v>
          </cell>
          <cell r="D53">
            <v>0</v>
          </cell>
          <cell r="E53">
            <v>0</v>
          </cell>
          <cell r="F53">
            <v>17.5</v>
          </cell>
          <cell r="G53">
            <v>0</v>
          </cell>
          <cell r="H53">
            <v>17.5</v>
          </cell>
          <cell r="I53" t="str">
            <v>Pośrednie</v>
          </cell>
          <cell r="J53" t="str">
            <v>Remonty pozostałe</v>
          </cell>
        </row>
        <row r="54">
          <cell r="A54" t="str">
            <v>14</v>
          </cell>
          <cell r="B54" t="str">
            <v>506 /1-14-241</v>
          </cell>
          <cell r="C54" t="str">
            <v>Tkalnia, Us’.’†czn.-rozmowy</v>
          </cell>
          <cell r="D54">
            <v>0</v>
          </cell>
          <cell r="E54">
            <v>0</v>
          </cell>
          <cell r="F54">
            <v>66.599999999999994</v>
          </cell>
          <cell r="G54">
            <v>0</v>
          </cell>
          <cell r="H54">
            <v>66.599999999999994</v>
          </cell>
          <cell r="I54" t="str">
            <v>Pośrednie</v>
          </cell>
          <cell r="J54" t="str">
            <v>Pozostałe koszty</v>
          </cell>
        </row>
        <row r="55">
          <cell r="A55" t="str">
            <v>14</v>
          </cell>
          <cell r="B55" t="str">
            <v>506 /1-14-254</v>
          </cell>
          <cell r="C55" t="str">
            <v>Tkalnia, Us’.poz.-komunalne</v>
          </cell>
          <cell r="D55">
            <v>0</v>
          </cell>
          <cell r="E55">
            <v>0</v>
          </cell>
          <cell r="F55">
            <v>6667.47</v>
          </cell>
          <cell r="G55">
            <v>0</v>
          </cell>
          <cell r="H55">
            <v>6667.47</v>
          </cell>
          <cell r="I55" t="str">
            <v>Pośrednie</v>
          </cell>
          <cell r="J55" t="str">
            <v>Odbiór ścieków</v>
          </cell>
        </row>
        <row r="56">
          <cell r="A56" t="str">
            <v>14</v>
          </cell>
          <cell r="B56" t="str">
            <v>506 /1-14-255</v>
          </cell>
          <cell r="C56" t="str">
            <v>Tkalnia, Us’.poz.-kopiow.desen</v>
          </cell>
          <cell r="D56">
            <v>0</v>
          </cell>
          <cell r="E56">
            <v>0</v>
          </cell>
          <cell r="F56">
            <v>0</v>
          </cell>
          <cell r="G56">
            <v>0</v>
          </cell>
          <cell r="H56">
            <v>0</v>
          </cell>
          <cell r="I56" t="str">
            <v>Pośrednie</v>
          </cell>
          <cell r="J56" t="str">
            <v>Kopiowanie deseni</v>
          </cell>
        </row>
        <row r="57">
          <cell r="A57" t="str">
            <v>14</v>
          </cell>
          <cell r="B57" t="str">
            <v>506 /1-14-257</v>
          </cell>
          <cell r="C57" t="str">
            <v>Tkalnia, Us’.poz.-"Leasing"</v>
          </cell>
          <cell r="D57">
            <v>0</v>
          </cell>
          <cell r="E57">
            <v>0</v>
          </cell>
          <cell r="F57">
            <v>3110.43</v>
          </cell>
          <cell r="G57">
            <v>0</v>
          </cell>
          <cell r="H57">
            <v>3110.43</v>
          </cell>
          <cell r="I57" t="str">
            <v>Pośrednie</v>
          </cell>
          <cell r="J57" t="str">
            <v>Pozostałe koszty</v>
          </cell>
        </row>
        <row r="58">
          <cell r="A58" t="str">
            <v>14</v>
          </cell>
          <cell r="B58" t="str">
            <v>506 /1-14-259</v>
          </cell>
          <cell r="C58" t="str">
            <v>Tkalnia, Us’.poz.-inne</v>
          </cell>
          <cell r="D58">
            <v>0</v>
          </cell>
          <cell r="E58">
            <v>0</v>
          </cell>
          <cell r="F58">
            <v>1532.94</v>
          </cell>
          <cell r="G58">
            <v>0</v>
          </cell>
          <cell r="H58">
            <v>1532.94</v>
          </cell>
          <cell r="I58" t="str">
            <v>Pośrednie</v>
          </cell>
          <cell r="J58" t="str">
            <v>Pozostałe koszty</v>
          </cell>
        </row>
        <row r="59">
          <cell r="A59" t="str">
            <v>14</v>
          </cell>
          <cell r="B59" t="str">
            <v>506 /1-14-261</v>
          </cell>
          <cell r="C59" t="str">
            <v>Tkalnia, Rem.w’.-budynki</v>
          </cell>
          <cell r="D59">
            <v>0</v>
          </cell>
          <cell r="E59">
            <v>0</v>
          </cell>
          <cell r="F59">
            <v>29267.47</v>
          </cell>
          <cell r="G59">
            <v>0</v>
          </cell>
          <cell r="H59">
            <v>29267.47</v>
          </cell>
          <cell r="I59" t="str">
            <v>Pośrednie</v>
          </cell>
          <cell r="J59" t="str">
            <v>Remonty budynków i budowli</v>
          </cell>
        </row>
        <row r="60">
          <cell r="A60" t="str">
            <v>14</v>
          </cell>
          <cell r="B60" t="str">
            <v>506 /1-14-262</v>
          </cell>
          <cell r="C60" t="str">
            <v>Tkalnia, Rem.w’.- budowle</v>
          </cell>
          <cell r="D60">
            <v>0</v>
          </cell>
          <cell r="E60">
            <v>0</v>
          </cell>
          <cell r="F60">
            <v>2051.5300000000002</v>
          </cell>
          <cell r="G60">
            <v>0</v>
          </cell>
          <cell r="H60">
            <v>2051.5300000000002</v>
          </cell>
          <cell r="I60" t="str">
            <v>Pośrednie</v>
          </cell>
          <cell r="J60" t="str">
            <v>Remonty budynków i budowli</v>
          </cell>
        </row>
        <row r="61">
          <cell r="A61" t="str">
            <v>14</v>
          </cell>
          <cell r="B61" t="str">
            <v>506 /1-14-264</v>
          </cell>
          <cell r="C61" t="str">
            <v>Tkalnia, Rem.w’.-masz.i urz.pr</v>
          </cell>
          <cell r="D61">
            <v>0</v>
          </cell>
          <cell r="E61">
            <v>0</v>
          </cell>
          <cell r="F61">
            <v>58322.28</v>
          </cell>
          <cell r="G61">
            <v>0</v>
          </cell>
          <cell r="H61">
            <v>58322.28</v>
          </cell>
          <cell r="I61" t="str">
            <v>Pośrednie</v>
          </cell>
          <cell r="J61" t="str">
            <v>Remonty maszyn i urządzeń</v>
          </cell>
        </row>
        <row r="62">
          <cell r="A62" t="str">
            <v>14</v>
          </cell>
          <cell r="B62" t="str">
            <v>506 /1-14-265</v>
          </cell>
          <cell r="C62" t="str">
            <v>Tkalnia, Rem.w’.-masz.i urz.te</v>
          </cell>
          <cell r="D62">
            <v>0</v>
          </cell>
          <cell r="E62">
            <v>0</v>
          </cell>
          <cell r="F62">
            <v>2895.89</v>
          </cell>
          <cell r="G62">
            <v>0</v>
          </cell>
          <cell r="H62">
            <v>2895.89</v>
          </cell>
          <cell r="I62" t="str">
            <v>Pośrednie</v>
          </cell>
          <cell r="J62" t="str">
            <v>Remonty maszyn i urządzeń</v>
          </cell>
        </row>
        <row r="63">
          <cell r="A63" t="str">
            <v>14</v>
          </cell>
          <cell r="B63" t="str">
            <v>506 /1-14-267</v>
          </cell>
          <cell r="C63" t="str">
            <v>Tkalnia, Rem.w’.-poj.mech.</v>
          </cell>
          <cell r="D63">
            <v>0</v>
          </cell>
          <cell r="E63">
            <v>0</v>
          </cell>
          <cell r="F63">
            <v>586.91</v>
          </cell>
          <cell r="G63">
            <v>0</v>
          </cell>
          <cell r="H63">
            <v>586.91</v>
          </cell>
          <cell r="I63" t="str">
            <v>Pośrednie</v>
          </cell>
          <cell r="J63" t="str">
            <v>Remonty pozostałe</v>
          </cell>
        </row>
        <row r="64">
          <cell r="A64" t="str">
            <v>14</v>
          </cell>
          <cell r="B64" t="str">
            <v>506 /1-14-268</v>
          </cell>
          <cell r="C64" t="str">
            <v>Tkalnia, Rem.w’.-narz.i przyrz</v>
          </cell>
          <cell r="D64">
            <v>0</v>
          </cell>
          <cell r="E64">
            <v>0</v>
          </cell>
          <cell r="F64">
            <v>3564.65</v>
          </cell>
          <cell r="G64">
            <v>0</v>
          </cell>
          <cell r="H64">
            <v>3564.65</v>
          </cell>
          <cell r="I64" t="str">
            <v>Pośrednie</v>
          </cell>
          <cell r="J64" t="str">
            <v>Remonty pozostałe</v>
          </cell>
        </row>
        <row r="65">
          <cell r="A65" t="str">
            <v>14</v>
          </cell>
          <cell r="B65" t="str">
            <v>506 /1-14-311</v>
          </cell>
          <cell r="C65" t="str">
            <v>Tkalnia, Podatek od nieruch.</v>
          </cell>
          <cell r="D65">
            <v>0</v>
          </cell>
          <cell r="E65">
            <v>0</v>
          </cell>
          <cell r="F65">
            <v>55738.98</v>
          </cell>
          <cell r="G65">
            <v>0</v>
          </cell>
          <cell r="H65">
            <v>55738.98</v>
          </cell>
          <cell r="I65" t="str">
            <v>Pośrednie</v>
          </cell>
          <cell r="J65" t="str">
            <v>Podatek od nieruchomości</v>
          </cell>
        </row>
        <row r="66">
          <cell r="A66" t="str">
            <v>14</v>
          </cell>
          <cell r="B66" t="str">
            <v>506 /1-14-312</v>
          </cell>
          <cell r="C66" t="str">
            <v>Tkalnia, Podatek gruntowy</v>
          </cell>
          <cell r="D66">
            <v>0</v>
          </cell>
          <cell r="E66">
            <v>0</v>
          </cell>
          <cell r="F66">
            <v>1403</v>
          </cell>
          <cell r="G66">
            <v>0</v>
          </cell>
          <cell r="H66">
            <v>1403</v>
          </cell>
          <cell r="I66" t="str">
            <v>Pośrednie</v>
          </cell>
          <cell r="J66" t="str">
            <v>Pozostałe koszty</v>
          </cell>
        </row>
        <row r="67">
          <cell r="A67" t="str">
            <v>14</v>
          </cell>
          <cell r="B67" t="str">
            <v>506 /1-14-322</v>
          </cell>
          <cell r="C67" t="str">
            <v>Tkalnia, Op’aty pozosta’e</v>
          </cell>
          <cell r="D67">
            <v>0</v>
          </cell>
          <cell r="E67">
            <v>0</v>
          </cell>
          <cell r="F67">
            <v>147.79</v>
          </cell>
          <cell r="G67">
            <v>0</v>
          </cell>
          <cell r="H67">
            <v>147.79</v>
          </cell>
          <cell r="I67" t="str">
            <v>Pośrednie</v>
          </cell>
          <cell r="J67" t="str">
            <v>Pozostałe koszty</v>
          </cell>
        </row>
        <row r="68">
          <cell r="A68" t="str">
            <v>14</v>
          </cell>
          <cell r="B68" t="str">
            <v>506 /1-14-410</v>
          </cell>
          <cell r="C68" t="str">
            <v>Tkalnia, Wynagr.-osobowy f.p’a</v>
          </cell>
          <cell r="D68">
            <v>0</v>
          </cell>
          <cell r="E68">
            <v>0</v>
          </cell>
          <cell r="F68">
            <v>343396.29</v>
          </cell>
          <cell r="G68">
            <v>0</v>
          </cell>
          <cell r="H68">
            <v>343396.29</v>
          </cell>
          <cell r="I68" t="str">
            <v>Pośrednie</v>
          </cell>
          <cell r="J68" t="str">
            <v>Wynagrodzenia pośr. z narz.</v>
          </cell>
        </row>
        <row r="69">
          <cell r="A69" t="str">
            <v>14</v>
          </cell>
          <cell r="B69" t="str">
            <v>506 /1-14-420</v>
          </cell>
          <cell r="C69" t="str">
            <v>Tkalnia, Wynagr.-bezosob.f.p’a</v>
          </cell>
          <cell r="D69">
            <v>0</v>
          </cell>
          <cell r="E69">
            <v>0</v>
          </cell>
          <cell r="F69">
            <v>3190</v>
          </cell>
          <cell r="G69">
            <v>0</v>
          </cell>
          <cell r="H69">
            <v>3190</v>
          </cell>
          <cell r="I69" t="str">
            <v>Pośrednie</v>
          </cell>
          <cell r="J69" t="str">
            <v>Wynagrodzenia pośr. z narz.</v>
          </cell>
        </row>
        <row r="70">
          <cell r="A70" t="str">
            <v>14</v>
          </cell>
          <cell r="B70" t="str">
            <v>506 /1-14-511</v>
          </cell>
          <cell r="C70" t="str">
            <v>Tkalnia, w.na rz.prac.-BHP</v>
          </cell>
          <cell r="D70">
            <v>0</v>
          </cell>
          <cell r="E70">
            <v>0</v>
          </cell>
          <cell r="F70">
            <v>13706.78</v>
          </cell>
          <cell r="G70">
            <v>0</v>
          </cell>
          <cell r="H70">
            <v>13706.78</v>
          </cell>
          <cell r="I70" t="str">
            <v>Pośrednie</v>
          </cell>
          <cell r="J70" t="str">
            <v>Pozostałe świad. na rzecz prac.</v>
          </cell>
        </row>
        <row r="71">
          <cell r="A71" t="str">
            <v>14</v>
          </cell>
          <cell r="B71" t="str">
            <v>506 /1-14-521</v>
          </cell>
          <cell r="C71" t="str">
            <v>Tkalnia, w.na rz.prac.-nal.f.</v>
          </cell>
          <cell r="D71">
            <v>0</v>
          </cell>
          <cell r="E71">
            <v>0</v>
          </cell>
          <cell r="F71">
            <v>45347.4</v>
          </cell>
          <cell r="G71">
            <v>0</v>
          </cell>
          <cell r="H71">
            <v>45347.4</v>
          </cell>
          <cell r="I71" t="str">
            <v>Pośrednie</v>
          </cell>
          <cell r="J71" t="str">
            <v>Pozostałe świad. na rzecz prac.</v>
          </cell>
        </row>
        <row r="72">
          <cell r="A72" t="str">
            <v>14</v>
          </cell>
          <cell r="B72" t="str">
            <v>506 /1-14-522</v>
          </cell>
          <cell r="C72" t="str">
            <v>Tkalnia, w.na rz.prac.-narz.n</v>
          </cell>
          <cell r="D72">
            <v>0</v>
          </cell>
          <cell r="E72">
            <v>0</v>
          </cell>
          <cell r="F72">
            <v>151710.93</v>
          </cell>
          <cell r="G72">
            <v>0</v>
          </cell>
          <cell r="H72">
            <v>151710.93</v>
          </cell>
          <cell r="I72" t="str">
            <v>Pośrednie</v>
          </cell>
          <cell r="J72" t="str">
            <v>Wynagrodzenia pośr. z narz.</v>
          </cell>
        </row>
        <row r="73">
          <cell r="A73" t="str">
            <v>14</v>
          </cell>
          <cell r="B73" t="str">
            <v>506 /1-14-531</v>
          </cell>
          <cell r="C73" t="str">
            <v>Tkalnia, w.na rz.prac.-szkole</v>
          </cell>
          <cell r="D73">
            <v>0</v>
          </cell>
          <cell r="E73">
            <v>0</v>
          </cell>
          <cell r="F73">
            <v>1733</v>
          </cell>
          <cell r="G73">
            <v>0</v>
          </cell>
          <cell r="H73">
            <v>1733</v>
          </cell>
          <cell r="I73" t="str">
            <v>Pośrednie</v>
          </cell>
          <cell r="J73" t="str">
            <v>Pozostałe świad. na rzecz prac.</v>
          </cell>
        </row>
        <row r="74">
          <cell r="A74" t="str">
            <v>14</v>
          </cell>
          <cell r="B74" t="str">
            <v>506 /1-14-532</v>
          </cell>
          <cell r="C74" t="str">
            <v>Tkalnia, w.na rz.prac.-inne</v>
          </cell>
          <cell r="D74">
            <v>0</v>
          </cell>
          <cell r="E74">
            <v>0</v>
          </cell>
          <cell r="F74">
            <v>5099.38</v>
          </cell>
          <cell r="G74">
            <v>0</v>
          </cell>
          <cell r="H74">
            <v>5099.38</v>
          </cell>
          <cell r="I74" t="str">
            <v>Pośrednie</v>
          </cell>
          <cell r="J74" t="str">
            <v>Pozostałe świad. na rzecz prac.</v>
          </cell>
        </row>
        <row r="75">
          <cell r="A75" t="str">
            <v>14</v>
          </cell>
          <cell r="B75" t="str">
            <v>506 /1-14-731</v>
          </cell>
          <cell r="C75" t="str">
            <v>Tkalnia, Wyp’.nie zal.do wynag</v>
          </cell>
          <cell r="D75">
            <v>0</v>
          </cell>
          <cell r="E75">
            <v>0</v>
          </cell>
          <cell r="F75">
            <v>610.14</v>
          </cell>
          <cell r="G75">
            <v>0</v>
          </cell>
          <cell r="H75">
            <v>610.14</v>
          </cell>
          <cell r="I75" t="str">
            <v>Pośrednie</v>
          </cell>
          <cell r="J75" t="str">
            <v>Pozostałe świad. na rzecz prac.</v>
          </cell>
        </row>
        <row r="76">
          <cell r="A76" t="str">
            <v>14</v>
          </cell>
          <cell r="B76" t="str">
            <v>506 /1-14-761</v>
          </cell>
          <cell r="C76" t="str">
            <v>Tkalnia, Ubezp.maj†tkowe</v>
          </cell>
          <cell r="D76">
            <v>0</v>
          </cell>
          <cell r="E76">
            <v>0</v>
          </cell>
          <cell r="F76">
            <v>165.08</v>
          </cell>
          <cell r="G76">
            <v>0</v>
          </cell>
          <cell r="H76">
            <v>165.08</v>
          </cell>
          <cell r="I76" t="str">
            <v>Pośrednie</v>
          </cell>
          <cell r="J76" t="str">
            <v>Pozostałe koszty</v>
          </cell>
        </row>
        <row r="77">
          <cell r="A77" t="str">
            <v>14</v>
          </cell>
          <cell r="B77" t="str">
            <v>506 /1-14-800</v>
          </cell>
          <cell r="C77" t="str">
            <v>Tkalnia, Koszty zakupu.</v>
          </cell>
          <cell r="D77">
            <v>0</v>
          </cell>
          <cell r="E77">
            <v>0</v>
          </cell>
          <cell r="F77">
            <v>5038.4799999999996</v>
          </cell>
          <cell r="G77">
            <v>0</v>
          </cell>
          <cell r="H77">
            <v>5038.4799999999996</v>
          </cell>
          <cell r="I77" t="str">
            <v>Pośrednie</v>
          </cell>
          <cell r="J77" t="str">
            <v>Pozostałe koszty</v>
          </cell>
        </row>
        <row r="78">
          <cell r="A78" t="str">
            <v>15</v>
          </cell>
          <cell r="B78" t="str">
            <v>506 /1-15-010</v>
          </cell>
          <cell r="C78" t="str">
            <v>Wyko¤czalnia, Amortyz.žr.trwa’</v>
          </cell>
          <cell r="D78">
            <v>0</v>
          </cell>
          <cell r="E78">
            <v>0</v>
          </cell>
          <cell r="F78">
            <v>51645.96</v>
          </cell>
          <cell r="G78">
            <v>0</v>
          </cell>
          <cell r="H78">
            <v>51645.96</v>
          </cell>
          <cell r="I78" t="str">
            <v>Pośrednie</v>
          </cell>
          <cell r="J78" t="str">
            <v>Amortyzacja środków trwałych</v>
          </cell>
        </row>
        <row r="79">
          <cell r="A79" t="str">
            <v>15</v>
          </cell>
          <cell r="B79" t="str">
            <v>506 /1-15-141</v>
          </cell>
          <cell r="C79" t="str">
            <v>Wyko¤czalnia, Mater.biurowe</v>
          </cell>
          <cell r="D79">
            <v>0</v>
          </cell>
          <cell r="E79">
            <v>0</v>
          </cell>
          <cell r="F79">
            <v>486.74</v>
          </cell>
          <cell r="G79">
            <v>0</v>
          </cell>
          <cell r="H79">
            <v>486.74</v>
          </cell>
          <cell r="I79" t="str">
            <v>Pośrednie</v>
          </cell>
          <cell r="J79" t="str">
            <v>Pozostałe koszty</v>
          </cell>
        </row>
        <row r="80">
          <cell r="A80" t="str">
            <v>15</v>
          </cell>
          <cell r="B80" t="str">
            <v>506 /1-15-142</v>
          </cell>
          <cell r="C80" t="str">
            <v>Wyko¤czalnia, Mater.pozost.</v>
          </cell>
          <cell r="D80">
            <v>0</v>
          </cell>
          <cell r="E80">
            <v>0</v>
          </cell>
          <cell r="F80">
            <v>21515.26</v>
          </cell>
          <cell r="G80">
            <v>0</v>
          </cell>
          <cell r="H80">
            <v>21515.26</v>
          </cell>
          <cell r="I80" t="str">
            <v>Pośrednie</v>
          </cell>
          <cell r="J80" t="str">
            <v>Pozostałe materiały</v>
          </cell>
        </row>
        <row r="81">
          <cell r="A81" t="str">
            <v>15</v>
          </cell>
          <cell r="B81" t="str">
            <v>506 /1-15-152</v>
          </cell>
          <cell r="C81" t="str">
            <v>Wyko¤czalnia, Zu§.wody</v>
          </cell>
          <cell r="D81">
            <v>0</v>
          </cell>
          <cell r="E81">
            <v>0</v>
          </cell>
          <cell r="F81">
            <v>1324.65</v>
          </cell>
          <cell r="G81">
            <v>0</v>
          </cell>
          <cell r="H81">
            <v>1324.65</v>
          </cell>
          <cell r="I81" t="str">
            <v>Pośrednie</v>
          </cell>
          <cell r="J81" t="str">
            <v>Woda-socjal.</v>
          </cell>
        </row>
        <row r="82">
          <cell r="A82" t="str">
            <v>15</v>
          </cell>
          <cell r="B82" t="str">
            <v>506 /1-15-153</v>
          </cell>
          <cell r="C82" t="str">
            <v>Wyko¤czalnia, Zu§.energ.ciepl.</v>
          </cell>
          <cell r="D82">
            <v>0</v>
          </cell>
          <cell r="E82">
            <v>0</v>
          </cell>
          <cell r="F82">
            <v>24805.65</v>
          </cell>
          <cell r="G82">
            <v>0</v>
          </cell>
          <cell r="H82">
            <v>24805.65</v>
          </cell>
          <cell r="I82" t="str">
            <v>Pośrednie</v>
          </cell>
          <cell r="J82" t="str">
            <v>Energia cieplna-ogrzew.</v>
          </cell>
        </row>
        <row r="83">
          <cell r="A83" t="str">
            <v>15</v>
          </cell>
          <cell r="B83" t="str">
            <v>506 /1-15-215</v>
          </cell>
          <cell r="C83" t="str">
            <v>Wyko¤czalnia, Us’.tr.w’asne</v>
          </cell>
          <cell r="D83">
            <v>0</v>
          </cell>
          <cell r="E83">
            <v>0</v>
          </cell>
          <cell r="F83">
            <v>69.75</v>
          </cell>
          <cell r="G83">
            <v>0</v>
          </cell>
          <cell r="H83">
            <v>69.75</v>
          </cell>
          <cell r="I83" t="str">
            <v>Pośrednie</v>
          </cell>
          <cell r="J83" t="str">
            <v>Pozostałe koszty</v>
          </cell>
        </row>
        <row r="84">
          <cell r="A84" t="str">
            <v>15</v>
          </cell>
          <cell r="B84" t="str">
            <v>506 /1-15-221</v>
          </cell>
          <cell r="C84" t="str">
            <v>Wyko¤czalnia, Us’.rem.-budynki</v>
          </cell>
          <cell r="D84">
            <v>0</v>
          </cell>
          <cell r="E84">
            <v>0</v>
          </cell>
          <cell r="F84">
            <v>592.44000000000005</v>
          </cell>
          <cell r="G84">
            <v>0</v>
          </cell>
          <cell r="H84">
            <v>592.44000000000005</v>
          </cell>
          <cell r="I84" t="str">
            <v>Pośrednie</v>
          </cell>
          <cell r="J84" t="str">
            <v>Remonty budynków i budowli</v>
          </cell>
        </row>
        <row r="85">
          <cell r="A85" t="str">
            <v>15</v>
          </cell>
          <cell r="B85" t="str">
            <v>506 /1-15-224</v>
          </cell>
          <cell r="C85" t="str">
            <v>Wyko¤czalnia, Us’.rem.-masz.i</v>
          </cell>
          <cell r="D85">
            <v>0</v>
          </cell>
          <cell r="E85">
            <v>0</v>
          </cell>
          <cell r="F85">
            <v>503.04</v>
          </cell>
          <cell r="G85">
            <v>0</v>
          </cell>
          <cell r="H85">
            <v>503.04</v>
          </cell>
          <cell r="I85" t="str">
            <v>Pośrednie</v>
          </cell>
          <cell r="J85" t="str">
            <v>Remonty maszyn i urządzeń</v>
          </cell>
        </row>
        <row r="86">
          <cell r="A86" t="str">
            <v>15</v>
          </cell>
          <cell r="B86" t="str">
            <v>506 /1-15-225</v>
          </cell>
          <cell r="C86" t="str">
            <v>Wyko¤czalnia, Us’.rem.-poz.mas</v>
          </cell>
          <cell r="D86">
            <v>0</v>
          </cell>
          <cell r="E86">
            <v>0</v>
          </cell>
          <cell r="F86">
            <v>2048.69</v>
          </cell>
          <cell r="G86">
            <v>0</v>
          </cell>
          <cell r="H86">
            <v>2048.69</v>
          </cell>
          <cell r="I86" t="str">
            <v>Pośrednie</v>
          </cell>
          <cell r="J86" t="str">
            <v>Remonty maszyn i urządzeń</v>
          </cell>
        </row>
        <row r="87">
          <cell r="A87" t="str">
            <v>15</v>
          </cell>
          <cell r="B87" t="str">
            <v>506 /1-15-229</v>
          </cell>
          <cell r="C87" t="str">
            <v>Wyko¤czalnia, Us’.rem.-pozost.</v>
          </cell>
          <cell r="D87">
            <v>0</v>
          </cell>
          <cell r="E87">
            <v>0</v>
          </cell>
          <cell r="F87">
            <v>73.5</v>
          </cell>
          <cell r="G87">
            <v>0</v>
          </cell>
          <cell r="H87">
            <v>73.5</v>
          </cell>
          <cell r="I87" t="str">
            <v>Pośrednie</v>
          </cell>
          <cell r="J87" t="str">
            <v>Remonty pozostałe</v>
          </cell>
        </row>
        <row r="88">
          <cell r="A88" t="str">
            <v>15</v>
          </cell>
          <cell r="B88" t="str">
            <v>506 /1-15-254</v>
          </cell>
          <cell r="C88" t="str">
            <v>Wyko¤czalnia, Us’.poz.-komunal</v>
          </cell>
          <cell r="D88">
            <v>0</v>
          </cell>
          <cell r="E88">
            <v>0</v>
          </cell>
          <cell r="F88">
            <v>1152.5999999999999</v>
          </cell>
          <cell r="G88">
            <v>0</v>
          </cell>
          <cell r="H88">
            <v>1152.5999999999999</v>
          </cell>
          <cell r="I88" t="str">
            <v>Pośrednie</v>
          </cell>
          <cell r="J88" t="str">
            <v>Odbiór ścieków</v>
          </cell>
        </row>
        <row r="89">
          <cell r="A89" t="str">
            <v>15</v>
          </cell>
          <cell r="B89" t="str">
            <v>506 /1-15-259</v>
          </cell>
          <cell r="C89" t="str">
            <v>Wyko¤czalnia, Us’.poz.-inne</v>
          </cell>
          <cell r="D89">
            <v>0</v>
          </cell>
          <cell r="E89">
            <v>0</v>
          </cell>
          <cell r="F89">
            <v>1443.5</v>
          </cell>
          <cell r="G89">
            <v>0</v>
          </cell>
          <cell r="H89">
            <v>1443.5</v>
          </cell>
          <cell r="I89" t="str">
            <v>Pośrednie</v>
          </cell>
          <cell r="J89" t="str">
            <v>Pozostałe koszty</v>
          </cell>
        </row>
        <row r="90">
          <cell r="A90" t="str">
            <v>15</v>
          </cell>
          <cell r="B90" t="str">
            <v>506 /1-15-261</v>
          </cell>
          <cell r="C90" t="str">
            <v>Wyko¤czalnia, Rem.w’.-budynki</v>
          </cell>
          <cell r="D90">
            <v>0</v>
          </cell>
          <cell r="E90">
            <v>0</v>
          </cell>
          <cell r="F90">
            <v>13365.54</v>
          </cell>
          <cell r="G90">
            <v>0</v>
          </cell>
          <cell r="H90">
            <v>13365.54</v>
          </cell>
          <cell r="I90" t="str">
            <v>Pośrednie</v>
          </cell>
          <cell r="J90" t="str">
            <v>Remonty budynków i budowli</v>
          </cell>
        </row>
        <row r="91">
          <cell r="A91" t="str">
            <v>15</v>
          </cell>
          <cell r="B91" t="str">
            <v>506 /1-15-264</v>
          </cell>
          <cell r="C91" t="str">
            <v>Wyko¤czalnia, Rem.w’.-masz.i u</v>
          </cell>
          <cell r="D91">
            <v>0</v>
          </cell>
          <cell r="E91">
            <v>0</v>
          </cell>
          <cell r="F91">
            <v>4772.76</v>
          </cell>
          <cell r="G91">
            <v>0</v>
          </cell>
          <cell r="H91">
            <v>4772.76</v>
          </cell>
          <cell r="I91" t="str">
            <v>Pośrednie</v>
          </cell>
          <cell r="J91" t="str">
            <v>Remonty maszyn i urządzeń</v>
          </cell>
        </row>
        <row r="92">
          <cell r="A92" t="str">
            <v>15</v>
          </cell>
          <cell r="B92" t="str">
            <v>506 /1-15-265</v>
          </cell>
          <cell r="C92" t="str">
            <v>Wyko¤czalnia, Rem.w’.-poz.masz</v>
          </cell>
          <cell r="D92">
            <v>0</v>
          </cell>
          <cell r="E92">
            <v>0</v>
          </cell>
          <cell r="F92">
            <v>3155.91</v>
          </cell>
          <cell r="G92">
            <v>0</v>
          </cell>
          <cell r="H92">
            <v>3155.91</v>
          </cell>
          <cell r="I92" t="str">
            <v>Pośrednie</v>
          </cell>
          <cell r="J92" t="str">
            <v>Remonty maszyn i urządzeń</v>
          </cell>
        </row>
        <row r="93">
          <cell r="A93" t="str">
            <v>15</v>
          </cell>
          <cell r="B93" t="str">
            <v>506 /1-15-267</v>
          </cell>
          <cell r="C93" t="str">
            <v>Wyko¤czalnia, Rem.w’.-poj.mech</v>
          </cell>
          <cell r="D93">
            <v>0</v>
          </cell>
          <cell r="E93">
            <v>0</v>
          </cell>
          <cell r="F93">
            <v>559.58000000000004</v>
          </cell>
          <cell r="G93">
            <v>0</v>
          </cell>
          <cell r="H93">
            <v>559.58000000000004</v>
          </cell>
          <cell r="I93" t="str">
            <v>Pośrednie</v>
          </cell>
          <cell r="J93" t="str">
            <v>Remonty pozostałe</v>
          </cell>
        </row>
        <row r="94">
          <cell r="A94" t="str">
            <v>15</v>
          </cell>
          <cell r="B94" t="str">
            <v>506 /1-15-311</v>
          </cell>
          <cell r="C94" t="str">
            <v>Wyko¤czalnia, Podatek od nieru</v>
          </cell>
          <cell r="D94">
            <v>0</v>
          </cell>
          <cell r="E94">
            <v>0</v>
          </cell>
          <cell r="F94">
            <v>14865.3</v>
          </cell>
          <cell r="G94">
            <v>0</v>
          </cell>
          <cell r="H94">
            <v>14865.3</v>
          </cell>
          <cell r="I94" t="str">
            <v>Pośrednie</v>
          </cell>
          <cell r="J94" t="str">
            <v>Podatek od nieruchomości</v>
          </cell>
        </row>
        <row r="95">
          <cell r="A95" t="str">
            <v>15</v>
          </cell>
          <cell r="B95" t="str">
            <v>506 /1-15-312</v>
          </cell>
          <cell r="C95" t="str">
            <v>Wyko¤czalnia, Podatek gruntowy</v>
          </cell>
          <cell r="D95">
            <v>0</v>
          </cell>
          <cell r="E95">
            <v>0</v>
          </cell>
          <cell r="F95">
            <v>373.91</v>
          </cell>
          <cell r="G95">
            <v>0</v>
          </cell>
          <cell r="H95">
            <v>373.91</v>
          </cell>
          <cell r="I95" t="str">
            <v>Pośrednie</v>
          </cell>
          <cell r="J95" t="str">
            <v>Pozostałe koszty</v>
          </cell>
        </row>
        <row r="96">
          <cell r="A96" t="str">
            <v>15</v>
          </cell>
          <cell r="B96" t="str">
            <v>506 /1-15-322</v>
          </cell>
          <cell r="C96" t="str">
            <v>Wyko¤czalnia, Op’aty pozosta’e</v>
          </cell>
          <cell r="D96">
            <v>0</v>
          </cell>
          <cell r="E96">
            <v>0</v>
          </cell>
          <cell r="F96">
            <v>270</v>
          </cell>
          <cell r="G96">
            <v>0</v>
          </cell>
          <cell r="H96">
            <v>270</v>
          </cell>
          <cell r="I96" t="str">
            <v>Pośrednie</v>
          </cell>
          <cell r="J96" t="str">
            <v>Pozostałe koszty</v>
          </cell>
        </row>
        <row r="97">
          <cell r="A97" t="str">
            <v>15</v>
          </cell>
          <cell r="B97" t="str">
            <v>506 /1-15-410</v>
          </cell>
          <cell r="C97" t="str">
            <v>Wyko¤czalnia, Wynagr.-osobowy</v>
          </cell>
          <cell r="D97">
            <v>0</v>
          </cell>
          <cell r="E97">
            <v>0</v>
          </cell>
          <cell r="F97">
            <v>99211.62</v>
          </cell>
          <cell r="G97">
            <v>0</v>
          </cell>
          <cell r="H97">
            <v>99211.62</v>
          </cell>
          <cell r="I97" t="str">
            <v>Pośrednie</v>
          </cell>
          <cell r="J97" t="str">
            <v>Wynagrodzenia pośr. z narz.</v>
          </cell>
        </row>
        <row r="98">
          <cell r="A98" t="str">
            <v>15</v>
          </cell>
          <cell r="B98" t="str">
            <v>506 /1-15-511</v>
          </cell>
          <cell r="C98" t="str">
            <v>Wyko¤czalnia, w.na rz.prac.-B</v>
          </cell>
          <cell r="D98">
            <v>0</v>
          </cell>
          <cell r="E98">
            <v>0</v>
          </cell>
          <cell r="F98">
            <v>2847.83</v>
          </cell>
          <cell r="G98">
            <v>0</v>
          </cell>
          <cell r="H98">
            <v>2847.83</v>
          </cell>
          <cell r="I98" t="str">
            <v>Pośrednie</v>
          </cell>
          <cell r="J98" t="str">
            <v>Pozostałe świad. na rzecz prac.</v>
          </cell>
        </row>
        <row r="99">
          <cell r="A99" t="str">
            <v>15</v>
          </cell>
          <cell r="B99" t="str">
            <v>506 /1-15-521</v>
          </cell>
          <cell r="C99" t="str">
            <v>Wyko¤czalnia, w.na rz.prac.-n</v>
          </cell>
          <cell r="D99">
            <v>0</v>
          </cell>
          <cell r="E99">
            <v>0</v>
          </cell>
          <cell r="F99">
            <v>10276.11</v>
          </cell>
          <cell r="G99">
            <v>0</v>
          </cell>
          <cell r="H99">
            <v>10276.11</v>
          </cell>
          <cell r="I99" t="str">
            <v>Pośrednie</v>
          </cell>
          <cell r="J99" t="str">
            <v>Pozostałe świad. na rzecz prac.</v>
          </cell>
        </row>
        <row r="100">
          <cell r="A100" t="str">
            <v>15</v>
          </cell>
          <cell r="B100" t="str">
            <v>506 /1-15-522</v>
          </cell>
          <cell r="C100" t="str">
            <v>Wyko¤czalnia, w.na rz.prac.-n</v>
          </cell>
          <cell r="D100">
            <v>0</v>
          </cell>
          <cell r="E100">
            <v>0</v>
          </cell>
          <cell r="F100">
            <v>43724.63</v>
          </cell>
          <cell r="G100">
            <v>0</v>
          </cell>
          <cell r="H100">
            <v>43724.63</v>
          </cell>
          <cell r="I100" t="str">
            <v>Pośrednie</v>
          </cell>
          <cell r="J100" t="str">
            <v>Wynagrodzenia pośr. z narz.</v>
          </cell>
        </row>
        <row r="101">
          <cell r="A101" t="str">
            <v>15</v>
          </cell>
          <cell r="B101" t="str">
            <v>506 /1-15-531</v>
          </cell>
          <cell r="C101" t="str">
            <v>Wyko¤czalnia, w.na rz.prac.-s</v>
          </cell>
          <cell r="D101">
            <v>0</v>
          </cell>
          <cell r="E101">
            <v>0</v>
          </cell>
          <cell r="F101">
            <v>1287</v>
          </cell>
          <cell r="G101">
            <v>0</v>
          </cell>
          <cell r="H101">
            <v>1287</v>
          </cell>
          <cell r="I101" t="str">
            <v>Pośrednie</v>
          </cell>
          <cell r="J101" t="str">
            <v>Pozostałe świad. na rzecz prac.</v>
          </cell>
        </row>
        <row r="102">
          <cell r="A102" t="str">
            <v>15</v>
          </cell>
          <cell r="B102" t="str">
            <v>506 /1-15-532</v>
          </cell>
          <cell r="C102" t="str">
            <v>Wyko¤czalnia, Sw.na rz.prac.-i</v>
          </cell>
          <cell r="D102">
            <v>0</v>
          </cell>
          <cell r="E102">
            <v>0</v>
          </cell>
          <cell r="F102">
            <v>2226.92</v>
          </cell>
          <cell r="G102">
            <v>0</v>
          </cell>
          <cell r="H102">
            <v>2226.92</v>
          </cell>
          <cell r="I102" t="str">
            <v>Pośrednie</v>
          </cell>
          <cell r="J102" t="str">
            <v>Pozostałe świad. na rzecz prac.</v>
          </cell>
        </row>
        <row r="103">
          <cell r="A103" t="str">
            <v>15</v>
          </cell>
          <cell r="B103" t="str">
            <v>506 /1-15-800</v>
          </cell>
          <cell r="C103" t="str">
            <v>Wyko¤czalnia, Koszty zakupu.</v>
          </cell>
          <cell r="D103">
            <v>0</v>
          </cell>
          <cell r="E103">
            <v>0</v>
          </cell>
          <cell r="F103">
            <v>371.23</v>
          </cell>
          <cell r="G103">
            <v>0</v>
          </cell>
          <cell r="H103">
            <v>371.23</v>
          </cell>
          <cell r="I103" t="str">
            <v>Pośrednie</v>
          </cell>
          <cell r="J103" t="str">
            <v>Pozostałe koszty</v>
          </cell>
        </row>
        <row r="104">
          <cell r="A104" t="str">
            <v>11</v>
          </cell>
          <cell r="B104" t="str">
            <v>500 /1-11-000</v>
          </cell>
          <cell r="C104" t="str">
            <v>Prz‘dzalnia, Roboty w toku</v>
          </cell>
          <cell r="D104">
            <v>41693.089999999997</v>
          </cell>
          <cell r="E104">
            <v>0</v>
          </cell>
          <cell r="F104">
            <v>46129.37</v>
          </cell>
          <cell r="G104">
            <v>0</v>
          </cell>
          <cell r="H104">
            <v>-4436.2800000000061</v>
          </cell>
          <cell r="I104" t="str">
            <v>Bezpośrednie</v>
          </cell>
          <cell r="J104" t="str">
            <v>Produkcja w toku</v>
          </cell>
        </row>
        <row r="105">
          <cell r="A105" t="str">
            <v>11</v>
          </cell>
          <cell r="B105" t="str">
            <v>500 /1-11-111</v>
          </cell>
          <cell r="C105" t="str">
            <v>Prz‘dzalnia, Zu§.surowca</v>
          </cell>
          <cell r="D105">
            <v>0</v>
          </cell>
          <cell r="E105">
            <v>0</v>
          </cell>
          <cell r="F105">
            <v>1627284.61</v>
          </cell>
          <cell r="G105">
            <v>0</v>
          </cell>
          <cell r="H105">
            <v>1627284.61</v>
          </cell>
          <cell r="I105" t="str">
            <v>Bezpośrednie</v>
          </cell>
          <cell r="J105" t="str">
            <v>Surowiec</v>
          </cell>
        </row>
        <row r="106">
          <cell r="A106" t="str">
            <v>11</v>
          </cell>
          <cell r="B106" t="str">
            <v>500 /1-11-112</v>
          </cell>
          <cell r="C106" t="str">
            <v>Prz‘dzalnia, Zu§.prz‘dzy</v>
          </cell>
          <cell r="D106">
            <v>0</v>
          </cell>
          <cell r="E106">
            <v>0</v>
          </cell>
          <cell r="F106">
            <v>634036.67000000004</v>
          </cell>
          <cell r="G106">
            <v>0</v>
          </cell>
          <cell r="H106">
            <v>634036.67000000004</v>
          </cell>
          <cell r="I106" t="str">
            <v>Bezpośrednie</v>
          </cell>
          <cell r="J106" t="str">
            <v>Przędza z zakupu</v>
          </cell>
        </row>
        <row r="107">
          <cell r="A107" t="str">
            <v>11</v>
          </cell>
          <cell r="B107" t="str">
            <v>500 /1-11-113</v>
          </cell>
          <cell r="C107" t="str">
            <v>Prz‘dzalnia, Odpady</v>
          </cell>
          <cell r="D107">
            <v>0</v>
          </cell>
          <cell r="E107">
            <v>0</v>
          </cell>
          <cell r="F107">
            <v>-4966</v>
          </cell>
          <cell r="G107">
            <v>0</v>
          </cell>
          <cell r="H107">
            <v>-4966</v>
          </cell>
          <cell r="I107" t="str">
            <v>Bezpośrednie</v>
          </cell>
          <cell r="J107" t="str">
            <v>Odpady</v>
          </cell>
        </row>
        <row r="108">
          <cell r="A108" t="str">
            <v>11</v>
          </cell>
          <cell r="B108" t="str">
            <v>500 /1-11-122</v>
          </cell>
          <cell r="C108" t="str">
            <v>Prz‘dzalnia, Zu§.žr.pomocn.</v>
          </cell>
          <cell r="D108">
            <v>0</v>
          </cell>
          <cell r="E108">
            <v>0</v>
          </cell>
          <cell r="F108">
            <v>4792.8</v>
          </cell>
          <cell r="G108">
            <v>0</v>
          </cell>
          <cell r="H108">
            <v>4792.8</v>
          </cell>
          <cell r="I108" t="str">
            <v>Bezpośrednie</v>
          </cell>
          <cell r="J108" t="str">
            <v>Barwniki i środki pomocnicze</v>
          </cell>
        </row>
        <row r="109">
          <cell r="A109" t="str">
            <v>11</v>
          </cell>
          <cell r="B109" t="str">
            <v>500 /1-11-302</v>
          </cell>
          <cell r="C109" t="str">
            <v>Prz‘dzalnia, Zu§.prz.w’.-p˘’cz</v>
          </cell>
          <cell r="D109">
            <v>0</v>
          </cell>
          <cell r="E109">
            <v>0</v>
          </cell>
          <cell r="F109">
            <v>2047.28</v>
          </cell>
          <cell r="G109">
            <v>0</v>
          </cell>
          <cell r="H109">
            <v>2047.28</v>
          </cell>
          <cell r="I109" t="str">
            <v>Bezpośrednie</v>
          </cell>
          <cell r="J109" t="str">
            <v>Przędza własna</v>
          </cell>
        </row>
        <row r="110">
          <cell r="A110" t="str">
            <v>11</v>
          </cell>
          <cell r="B110" t="str">
            <v>500 /1-11-410</v>
          </cell>
          <cell r="C110" t="str">
            <v>Prz‘dzalnia, Wynagr.-osobowy f</v>
          </cell>
          <cell r="D110">
            <v>0</v>
          </cell>
          <cell r="E110">
            <v>0</v>
          </cell>
          <cell r="F110">
            <v>426593.99</v>
          </cell>
          <cell r="G110">
            <v>0</v>
          </cell>
          <cell r="H110">
            <v>426593.99</v>
          </cell>
          <cell r="I110" t="str">
            <v>Bezpośrednie</v>
          </cell>
          <cell r="J110" t="str">
            <v>Wynagrodzenia bezp. z narz.</v>
          </cell>
        </row>
        <row r="111">
          <cell r="A111" t="str">
            <v>11</v>
          </cell>
          <cell r="B111" t="str">
            <v>500 /1-11-522</v>
          </cell>
          <cell r="C111" t="str">
            <v>Prz‘dzalnia, Narzuty na p’ace</v>
          </cell>
          <cell r="D111">
            <v>0</v>
          </cell>
          <cell r="E111">
            <v>0</v>
          </cell>
          <cell r="F111">
            <v>188493.71</v>
          </cell>
          <cell r="G111">
            <v>0</v>
          </cell>
          <cell r="H111">
            <v>188493.71</v>
          </cell>
          <cell r="I111" t="str">
            <v>Bezpośrednie</v>
          </cell>
          <cell r="J111" t="str">
            <v>Wynagrodzenia bezp. z narz.</v>
          </cell>
        </row>
        <row r="112">
          <cell r="A112" t="str">
            <v>11</v>
          </cell>
          <cell r="B112" t="str">
            <v>500 /1-11-800</v>
          </cell>
          <cell r="C112" t="str">
            <v>Prz‘dzalnia, Koszty zakupu</v>
          </cell>
          <cell r="D112">
            <v>0</v>
          </cell>
          <cell r="E112">
            <v>0</v>
          </cell>
          <cell r="F112">
            <v>20695.55</v>
          </cell>
          <cell r="G112">
            <v>0</v>
          </cell>
          <cell r="H112">
            <v>20695.55</v>
          </cell>
          <cell r="I112" t="str">
            <v>Bezpośrednie</v>
          </cell>
          <cell r="J112" t="str">
            <v>Koszty zakupu</v>
          </cell>
        </row>
        <row r="113">
          <cell r="A113" t="str">
            <v>11</v>
          </cell>
          <cell r="B113" t="str">
            <v>500 /1-11-813</v>
          </cell>
          <cell r="C113" t="str">
            <v>Prz‘dzalnia, Us’ugi Farb.</v>
          </cell>
          <cell r="D113">
            <v>0</v>
          </cell>
          <cell r="E113">
            <v>0</v>
          </cell>
          <cell r="F113">
            <v>276618.83</v>
          </cell>
          <cell r="G113">
            <v>0</v>
          </cell>
          <cell r="H113">
            <v>276618.83</v>
          </cell>
          <cell r="I113" t="str">
            <v>Bezpośrednie</v>
          </cell>
          <cell r="J113" t="str">
            <v>Usługi Farbiarni</v>
          </cell>
        </row>
        <row r="114">
          <cell r="A114" t="str">
            <v>11</v>
          </cell>
          <cell r="B114" t="str">
            <v>505 /1-11-122</v>
          </cell>
          <cell r="C114" t="str">
            <v>Prz‘dzalnia, Zu§.žr.pomocn.</v>
          </cell>
          <cell r="D114">
            <v>0</v>
          </cell>
          <cell r="E114">
            <v>0</v>
          </cell>
          <cell r="F114">
            <v>3404</v>
          </cell>
          <cell r="G114">
            <v>0</v>
          </cell>
          <cell r="H114">
            <v>3404</v>
          </cell>
          <cell r="I114" t="str">
            <v>Pośrednie</v>
          </cell>
          <cell r="J114" t="str">
            <v>Pozostałe koszty</v>
          </cell>
        </row>
        <row r="115">
          <cell r="A115" t="str">
            <v>11</v>
          </cell>
          <cell r="B115" t="str">
            <v>505 /1-11-142</v>
          </cell>
          <cell r="C115" t="str">
            <v>Prz‘dzalnia, Mater.pozost.</v>
          </cell>
          <cell r="D115">
            <v>0</v>
          </cell>
          <cell r="E115">
            <v>0</v>
          </cell>
          <cell r="F115">
            <v>836.04</v>
          </cell>
          <cell r="G115">
            <v>0</v>
          </cell>
          <cell r="H115">
            <v>836.04</v>
          </cell>
          <cell r="I115" t="str">
            <v>Pośrednie</v>
          </cell>
          <cell r="J115" t="str">
            <v>Pozostałe materiały</v>
          </cell>
        </row>
        <row r="116">
          <cell r="A116" t="str">
            <v>11</v>
          </cell>
          <cell r="B116" t="str">
            <v>505 /1-11-151</v>
          </cell>
          <cell r="C116" t="str">
            <v>Prz‘dzalnia, Zu§.energ.elektr.</v>
          </cell>
          <cell r="D116">
            <v>0</v>
          </cell>
          <cell r="E116">
            <v>0</v>
          </cell>
          <cell r="F116">
            <v>242209.29</v>
          </cell>
          <cell r="G116">
            <v>0</v>
          </cell>
          <cell r="H116">
            <v>242209.29</v>
          </cell>
          <cell r="I116" t="str">
            <v>Pośrednie</v>
          </cell>
          <cell r="J116" t="str">
            <v>Energia elektryczna</v>
          </cell>
        </row>
        <row r="117">
          <cell r="A117" t="str">
            <v>11</v>
          </cell>
          <cell r="B117" t="str">
            <v>505 /1-11-800</v>
          </cell>
          <cell r="C117" t="str">
            <v>Prz‘dzalnia, Koszty zakupu.</v>
          </cell>
          <cell r="D117">
            <v>0</v>
          </cell>
          <cell r="E117">
            <v>0</v>
          </cell>
          <cell r="F117">
            <v>-81.41</v>
          </cell>
          <cell r="G117">
            <v>0</v>
          </cell>
          <cell r="H117">
            <v>-81.41</v>
          </cell>
          <cell r="I117" t="str">
            <v>Pośrednie</v>
          </cell>
          <cell r="J117" t="str">
            <v>Pozostałe koszty</v>
          </cell>
        </row>
        <row r="118">
          <cell r="A118" t="str">
            <v>11</v>
          </cell>
          <cell r="B118" t="str">
            <v>506 /1-11-010</v>
          </cell>
          <cell r="C118" t="str">
            <v>Prz‘dzalnia, Amortyz.žr.trwa’y</v>
          </cell>
          <cell r="D118">
            <v>0</v>
          </cell>
          <cell r="E118">
            <v>0</v>
          </cell>
          <cell r="F118">
            <v>344667.88</v>
          </cell>
          <cell r="G118">
            <v>0</v>
          </cell>
          <cell r="H118">
            <v>344667.88</v>
          </cell>
          <cell r="I118" t="str">
            <v>Pośrednie</v>
          </cell>
          <cell r="J118" t="str">
            <v>Amortyzacja środków trwałych</v>
          </cell>
        </row>
        <row r="119">
          <cell r="A119" t="str">
            <v>11</v>
          </cell>
          <cell r="B119" t="str">
            <v>506 /1-11-020</v>
          </cell>
          <cell r="C119" t="str">
            <v>Prz‘dzalnia, Amortyz.wart.niem</v>
          </cell>
          <cell r="D119">
            <v>0</v>
          </cell>
          <cell r="E119">
            <v>0</v>
          </cell>
          <cell r="F119">
            <v>13.41</v>
          </cell>
          <cell r="G119">
            <v>0</v>
          </cell>
          <cell r="H119">
            <v>13.41</v>
          </cell>
          <cell r="I119" t="str">
            <v>Pośrednie</v>
          </cell>
          <cell r="J119" t="str">
            <v>Pozostałe koszty</v>
          </cell>
        </row>
        <row r="120">
          <cell r="A120" t="str">
            <v>11</v>
          </cell>
          <cell r="B120" t="str">
            <v>506 /1-11-141</v>
          </cell>
          <cell r="C120" t="str">
            <v>Prz‘dzalnia, Mater.biurowe</v>
          </cell>
          <cell r="D120">
            <v>0</v>
          </cell>
          <cell r="E120">
            <v>0</v>
          </cell>
          <cell r="F120">
            <v>263.02</v>
          </cell>
          <cell r="G120">
            <v>0</v>
          </cell>
          <cell r="H120">
            <v>263.02</v>
          </cell>
          <cell r="I120" t="str">
            <v>Pośrednie</v>
          </cell>
          <cell r="J120" t="str">
            <v>Pozostałe koszty</v>
          </cell>
        </row>
        <row r="121">
          <cell r="A121" t="str">
            <v>11</v>
          </cell>
          <cell r="B121" t="str">
            <v>506 /1-11-142</v>
          </cell>
          <cell r="C121" t="str">
            <v>Prz‘dzalnia, Mater.pozost.</v>
          </cell>
          <cell r="D121">
            <v>0</v>
          </cell>
          <cell r="E121">
            <v>0</v>
          </cell>
          <cell r="F121">
            <v>55773.31</v>
          </cell>
          <cell r="G121">
            <v>0</v>
          </cell>
          <cell r="H121">
            <v>55773.31</v>
          </cell>
          <cell r="I121" t="str">
            <v>Pośrednie</v>
          </cell>
          <cell r="J121" t="str">
            <v>Pozostałe materiały</v>
          </cell>
        </row>
        <row r="122">
          <cell r="A122" t="str">
            <v>11</v>
          </cell>
          <cell r="B122" t="str">
            <v>506 /1-11-152</v>
          </cell>
          <cell r="C122" t="str">
            <v>Prz‘dzalnia, Zu§.wody</v>
          </cell>
          <cell r="D122">
            <v>0</v>
          </cell>
          <cell r="E122">
            <v>0</v>
          </cell>
          <cell r="F122">
            <v>13197.45</v>
          </cell>
          <cell r="G122">
            <v>0</v>
          </cell>
          <cell r="H122">
            <v>13197.45</v>
          </cell>
          <cell r="I122" t="str">
            <v>Pośrednie</v>
          </cell>
          <cell r="J122" t="str">
            <v>Woda-socjal.</v>
          </cell>
        </row>
        <row r="123">
          <cell r="A123" t="str">
            <v>11</v>
          </cell>
          <cell r="B123" t="str">
            <v>506 /1-11-153</v>
          </cell>
          <cell r="C123" t="str">
            <v>Prz‘dzalnia, Zu§.energ.ciepl.</v>
          </cell>
          <cell r="D123">
            <v>0</v>
          </cell>
          <cell r="E123">
            <v>0</v>
          </cell>
          <cell r="F123">
            <v>59861.02</v>
          </cell>
          <cell r="G123">
            <v>0</v>
          </cell>
          <cell r="H123">
            <v>59861.02</v>
          </cell>
          <cell r="I123" t="str">
            <v>Pośrednie</v>
          </cell>
          <cell r="J123" t="str">
            <v>Energia cieplna-ogrzew.</v>
          </cell>
        </row>
        <row r="124">
          <cell r="A124" t="str">
            <v>11</v>
          </cell>
          <cell r="B124" t="str">
            <v>506 /1-11-215</v>
          </cell>
          <cell r="C124" t="str">
            <v>Prz‘dzalnia, Us’.transp.w’.</v>
          </cell>
          <cell r="D124">
            <v>0</v>
          </cell>
          <cell r="E124">
            <v>0</v>
          </cell>
          <cell r="F124">
            <v>811.98</v>
          </cell>
          <cell r="G124">
            <v>0</v>
          </cell>
          <cell r="H124">
            <v>811.98</v>
          </cell>
          <cell r="I124" t="str">
            <v>Pośrednie</v>
          </cell>
          <cell r="J124" t="str">
            <v>Pozostałe koszty</v>
          </cell>
        </row>
        <row r="125">
          <cell r="A125" t="str">
            <v>11</v>
          </cell>
          <cell r="B125" t="str">
            <v>506 /1-11-221</v>
          </cell>
          <cell r="C125" t="str">
            <v>Prz‘dzalnia, Us’.rem.-budynki</v>
          </cell>
          <cell r="D125">
            <v>0</v>
          </cell>
          <cell r="E125">
            <v>0</v>
          </cell>
          <cell r="F125">
            <v>21188.6</v>
          </cell>
          <cell r="G125">
            <v>0</v>
          </cell>
          <cell r="H125">
            <v>21188.6</v>
          </cell>
          <cell r="I125" t="str">
            <v>Pośrednie</v>
          </cell>
          <cell r="J125" t="str">
            <v>Remonty budynków i budowli</v>
          </cell>
        </row>
        <row r="126">
          <cell r="A126" t="str">
            <v>11</v>
          </cell>
          <cell r="B126" t="str">
            <v>506 /1-11-224</v>
          </cell>
          <cell r="C126" t="str">
            <v>Prz‘dzalnia, Us’.rem.-masz.i u</v>
          </cell>
          <cell r="D126">
            <v>0</v>
          </cell>
          <cell r="E126">
            <v>0</v>
          </cell>
          <cell r="F126">
            <v>11181.44</v>
          </cell>
          <cell r="G126">
            <v>0</v>
          </cell>
          <cell r="H126">
            <v>11181.44</v>
          </cell>
          <cell r="I126" t="str">
            <v>Pośrednie</v>
          </cell>
          <cell r="J126" t="str">
            <v>Remonty maszyn i urządzeń</v>
          </cell>
        </row>
        <row r="127">
          <cell r="A127" t="str">
            <v>11</v>
          </cell>
          <cell r="B127" t="str">
            <v>506 /1-11-225</v>
          </cell>
          <cell r="C127" t="str">
            <v>Prz‘dzalnia, Us’.rem.-poz.masz</v>
          </cell>
          <cell r="D127">
            <v>0</v>
          </cell>
          <cell r="E127">
            <v>0</v>
          </cell>
          <cell r="F127">
            <v>656.6</v>
          </cell>
          <cell r="G127">
            <v>0</v>
          </cell>
          <cell r="H127">
            <v>656.6</v>
          </cell>
          <cell r="I127" t="str">
            <v>Pośrednie</v>
          </cell>
          <cell r="J127" t="str">
            <v>Remonty maszyn i urządzeń</v>
          </cell>
        </row>
        <row r="128">
          <cell r="A128" t="str">
            <v>11</v>
          </cell>
          <cell r="B128" t="str">
            <v>506 /1-11-226</v>
          </cell>
          <cell r="C128" t="str">
            <v>Prz‘dzalnia, Us’.rem.-žrodki t</v>
          </cell>
          <cell r="D128">
            <v>0</v>
          </cell>
          <cell r="E128">
            <v>0</v>
          </cell>
          <cell r="F128">
            <v>8</v>
          </cell>
          <cell r="G128">
            <v>0</v>
          </cell>
          <cell r="H128">
            <v>8</v>
          </cell>
          <cell r="I128" t="str">
            <v>Pośrednie</v>
          </cell>
          <cell r="J128" t="str">
            <v>Remonty maszyn i urządzeń</v>
          </cell>
        </row>
        <row r="129">
          <cell r="A129" t="str">
            <v>11</v>
          </cell>
          <cell r="B129" t="str">
            <v>506 /1-11-228</v>
          </cell>
          <cell r="C129" t="str">
            <v>Prz‘dzalnia, Us’.rem.-narz. i</v>
          </cell>
          <cell r="D129">
            <v>0</v>
          </cell>
          <cell r="E129">
            <v>0</v>
          </cell>
          <cell r="F129">
            <v>2297</v>
          </cell>
          <cell r="G129">
            <v>0</v>
          </cell>
          <cell r="H129">
            <v>2297</v>
          </cell>
          <cell r="I129" t="str">
            <v>Pośrednie</v>
          </cell>
          <cell r="J129" t="str">
            <v>Remonty pozostałe</v>
          </cell>
        </row>
        <row r="130">
          <cell r="A130" t="str">
            <v>11</v>
          </cell>
          <cell r="B130" t="str">
            <v>506 /1-11-229</v>
          </cell>
          <cell r="C130" t="str">
            <v>Prz‘dzalnia, Us’.rem.-pozost.</v>
          </cell>
          <cell r="D130">
            <v>0</v>
          </cell>
          <cell r="E130">
            <v>0</v>
          </cell>
          <cell r="F130">
            <v>1200</v>
          </cell>
          <cell r="G130">
            <v>0</v>
          </cell>
          <cell r="H130">
            <v>1200</v>
          </cell>
          <cell r="I130" t="str">
            <v>Pośrednie</v>
          </cell>
          <cell r="J130" t="str">
            <v>Remonty pozostałe</v>
          </cell>
        </row>
        <row r="131">
          <cell r="A131" t="str">
            <v>11</v>
          </cell>
          <cell r="B131" t="str">
            <v>506 /1-11-241</v>
          </cell>
          <cell r="C131" t="str">
            <v>Prz‘dzalnia, Us’.’†czn.-rozmow</v>
          </cell>
          <cell r="D131">
            <v>0</v>
          </cell>
          <cell r="E131">
            <v>0</v>
          </cell>
          <cell r="F131">
            <v>63.18</v>
          </cell>
          <cell r="G131">
            <v>0</v>
          </cell>
          <cell r="H131">
            <v>63.18</v>
          </cell>
          <cell r="I131" t="str">
            <v>Pośrednie</v>
          </cell>
          <cell r="J131" t="str">
            <v>Pozostałe koszty</v>
          </cell>
        </row>
        <row r="132">
          <cell r="A132" t="str">
            <v>11</v>
          </cell>
          <cell r="B132" t="str">
            <v>506 /1-11-251</v>
          </cell>
          <cell r="C132" t="str">
            <v>Prz‘dzalnia, Us’.poz.-admin.-b</v>
          </cell>
          <cell r="D132">
            <v>0</v>
          </cell>
          <cell r="E132">
            <v>0</v>
          </cell>
          <cell r="F132">
            <v>19</v>
          </cell>
          <cell r="G132">
            <v>0</v>
          </cell>
          <cell r="H132">
            <v>19</v>
          </cell>
          <cell r="I132" t="str">
            <v>Pośrednie</v>
          </cell>
          <cell r="J132" t="str">
            <v>Pozostałe koszty</v>
          </cell>
        </row>
        <row r="133">
          <cell r="A133" t="str">
            <v>11</v>
          </cell>
          <cell r="B133" t="str">
            <v>506 /1-11-254</v>
          </cell>
          <cell r="C133" t="str">
            <v>Prz‘dzalnia, Us’.poz.-komunaln</v>
          </cell>
          <cell r="D133">
            <v>0</v>
          </cell>
          <cell r="E133">
            <v>0</v>
          </cell>
          <cell r="F133">
            <v>11289.78</v>
          </cell>
          <cell r="G133">
            <v>0</v>
          </cell>
          <cell r="H133">
            <v>11289.78</v>
          </cell>
          <cell r="I133" t="str">
            <v>Pośrednie</v>
          </cell>
          <cell r="J133" t="str">
            <v>Odbiór ścieków</v>
          </cell>
        </row>
        <row r="134">
          <cell r="A134" t="str">
            <v>11</v>
          </cell>
          <cell r="B134" t="str">
            <v>506 /1-11-259</v>
          </cell>
          <cell r="C134" t="str">
            <v>Prz‘dzalnia, Us’.poz.-inne</v>
          </cell>
          <cell r="D134">
            <v>0</v>
          </cell>
          <cell r="E134">
            <v>0</v>
          </cell>
          <cell r="F134">
            <v>1645.1</v>
          </cell>
          <cell r="G134">
            <v>0</v>
          </cell>
          <cell r="H134">
            <v>1645.1</v>
          </cell>
          <cell r="I134" t="str">
            <v>Pośrednie</v>
          </cell>
          <cell r="J134" t="str">
            <v>Pozostałe koszty</v>
          </cell>
        </row>
        <row r="135">
          <cell r="A135" t="str">
            <v>11</v>
          </cell>
          <cell r="B135" t="str">
            <v>506 /1-11-261</v>
          </cell>
          <cell r="C135" t="str">
            <v>Prz‘dzalnia, Rem.w’.-budynki</v>
          </cell>
          <cell r="D135">
            <v>0</v>
          </cell>
          <cell r="E135">
            <v>0</v>
          </cell>
          <cell r="F135">
            <v>57064.11</v>
          </cell>
          <cell r="G135">
            <v>0</v>
          </cell>
          <cell r="H135">
            <v>57064.11</v>
          </cell>
          <cell r="I135" t="str">
            <v>Pośrednie</v>
          </cell>
          <cell r="J135" t="str">
            <v>Remonty budynków i budowli</v>
          </cell>
        </row>
        <row r="136">
          <cell r="A136" t="str">
            <v>11</v>
          </cell>
          <cell r="B136" t="str">
            <v>506 /1-11-262</v>
          </cell>
          <cell r="C136" t="str">
            <v>Prz‘dzalnia, Rem.w’.-budowle</v>
          </cell>
          <cell r="D136">
            <v>0</v>
          </cell>
          <cell r="E136">
            <v>0</v>
          </cell>
          <cell r="F136">
            <v>104.28</v>
          </cell>
          <cell r="G136">
            <v>0</v>
          </cell>
          <cell r="H136">
            <v>104.28</v>
          </cell>
          <cell r="I136" t="str">
            <v>Pośrednie</v>
          </cell>
          <cell r="J136" t="str">
            <v>Remonty budynków i budowli</v>
          </cell>
        </row>
        <row r="137">
          <cell r="A137" t="str">
            <v>11</v>
          </cell>
          <cell r="B137" t="str">
            <v>506 /1-11-264</v>
          </cell>
          <cell r="C137" t="str">
            <v>Prz‘dzalnia, Rem.w’.-masz.i ur</v>
          </cell>
          <cell r="D137">
            <v>0</v>
          </cell>
          <cell r="E137">
            <v>0</v>
          </cell>
          <cell r="F137">
            <v>47571.45</v>
          </cell>
          <cell r="G137">
            <v>0</v>
          </cell>
          <cell r="H137">
            <v>47571.45</v>
          </cell>
          <cell r="I137" t="str">
            <v>Pośrednie</v>
          </cell>
          <cell r="J137" t="str">
            <v>Remonty maszyn i urządzeń</v>
          </cell>
        </row>
        <row r="138">
          <cell r="A138" t="str">
            <v>11</v>
          </cell>
          <cell r="B138" t="str">
            <v>506 /1-11-265</v>
          </cell>
          <cell r="C138" t="str">
            <v>Prz‘dzalnia, Rem w’.-poz.masz.</v>
          </cell>
          <cell r="D138">
            <v>0</v>
          </cell>
          <cell r="E138">
            <v>0</v>
          </cell>
          <cell r="F138">
            <v>9807.7000000000007</v>
          </cell>
          <cell r="G138">
            <v>0</v>
          </cell>
          <cell r="H138">
            <v>9807.7000000000007</v>
          </cell>
          <cell r="I138" t="str">
            <v>Pośrednie</v>
          </cell>
          <cell r="J138" t="str">
            <v>Remonty maszyn i urządzeń</v>
          </cell>
        </row>
        <row r="139">
          <cell r="A139" t="str">
            <v>11</v>
          </cell>
          <cell r="B139" t="str">
            <v>506 /1-11-266</v>
          </cell>
          <cell r="C139" t="str">
            <v>Prz‘dzalnia, Rem.w’.-žrodki tr</v>
          </cell>
          <cell r="D139">
            <v>0</v>
          </cell>
          <cell r="E139">
            <v>0</v>
          </cell>
          <cell r="F139">
            <v>413.52</v>
          </cell>
          <cell r="G139">
            <v>0</v>
          </cell>
          <cell r="H139">
            <v>413.52</v>
          </cell>
          <cell r="I139" t="str">
            <v>Pośrednie</v>
          </cell>
          <cell r="J139" t="str">
            <v>Remonty maszyn i urządzeń</v>
          </cell>
        </row>
        <row r="140">
          <cell r="A140" t="str">
            <v>11</v>
          </cell>
          <cell r="B140" t="str">
            <v>506 /1-11-267</v>
          </cell>
          <cell r="C140" t="str">
            <v>Prz‘dzalnia, Rem.w’.-poj.mecha</v>
          </cell>
          <cell r="D140">
            <v>0</v>
          </cell>
          <cell r="E140">
            <v>0</v>
          </cell>
          <cell r="F140">
            <v>357.96</v>
          </cell>
          <cell r="G140">
            <v>0</v>
          </cell>
          <cell r="H140">
            <v>357.96</v>
          </cell>
          <cell r="I140" t="str">
            <v>Pośrednie</v>
          </cell>
          <cell r="J140" t="str">
            <v>Remonty pozostałe</v>
          </cell>
        </row>
        <row r="141">
          <cell r="A141" t="str">
            <v>11</v>
          </cell>
          <cell r="B141" t="str">
            <v>506 /1-11-268</v>
          </cell>
          <cell r="C141" t="str">
            <v>Prz‘dzalnia, Rem.w’.-narz.i pr</v>
          </cell>
          <cell r="D141">
            <v>0</v>
          </cell>
          <cell r="E141">
            <v>0</v>
          </cell>
          <cell r="F141">
            <v>6371.25</v>
          </cell>
          <cell r="G141">
            <v>0</v>
          </cell>
          <cell r="H141">
            <v>6371.25</v>
          </cell>
          <cell r="I141" t="str">
            <v>Pośrednie</v>
          </cell>
          <cell r="J141" t="str">
            <v>Remonty pozostałe</v>
          </cell>
        </row>
        <row r="142">
          <cell r="A142" t="str">
            <v>11</v>
          </cell>
          <cell r="B142" t="str">
            <v>506 /1-11-311</v>
          </cell>
          <cell r="C142" t="str">
            <v>Prz‘dzalnia, Podatek od nieruc</v>
          </cell>
          <cell r="D142">
            <v>0</v>
          </cell>
          <cell r="E142">
            <v>0</v>
          </cell>
          <cell r="F142">
            <v>79231.05</v>
          </cell>
          <cell r="G142">
            <v>0</v>
          </cell>
          <cell r="H142">
            <v>79231.05</v>
          </cell>
          <cell r="I142" t="str">
            <v>Pośrednie</v>
          </cell>
          <cell r="J142" t="str">
            <v>Podatek od nieruchomości</v>
          </cell>
        </row>
        <row r="143">
          <cell r="A143" t="str">
            <v>11</v>
          </cell>
          <cell r="B143" t="str">
            <v>506 /1-11-312</v>
          </cell>
          <cell r="C143" t="str">
            <v>Prz‘dzalnia, Podatek gruntowy</v>
          </cell>
          <cell r="D143">
            <v>0</v>
          </cell>
          <cell r="E143">
            <v>0</v>
          </cell>
          <cell r="F143">
            <v>1994.53</v>
          </cell>
          <cell r="G143">
            <v>0</v>
          </cell>
          <cell r="H143">
            <v>1994.53</v>
          </cell>
          <cell r="I143" t="str">
            <v>Pośrednie</v>
          </cell>
          <cell r="J143" t="str">
            <v>Pozostałe koszty</v>
          </cell>
        </row>
        <row r="144">
          <cell r="A144" t="str">
            <v>11</v>
          </cell>
          <cell r="B144" t="str">
            <v>506 /1-11-322</v>
          </cell>
          <cell r="C144" t="str">
            <v>Prz‘dzalnia, Op’aty pozosta’e</v>
          </cell>
          <cell r="D144">
            <v>0</v>
          </cell>
          <cell r="E144">
            <v>0</v>
          </cell>
          <cell r="F144">
            <v>215.29</v>
          </cell>
          <cell r="G144">
            <v>0</v>
          </cell>
          <cell r="H144">
            <v>215.29</v>
          </cell>
          <cell r="I144" t="str">
            <v>Pośrednie</v>
          </cell>
          <cell r="J144" t="str">
            <v>Pozostałe koszty</v>
          </cell>
        </row>
        <row r="145">
          <cell r="A145" t="str">
            <v>11</v>
          </cell>
          <cell r="B145" t="str">
            <v>506 /1-11-410</v>
          </cell>
          <cell r="C145" t="str">
            <v>Prz‘dzalnia, Wynagr.-osobowy f</v>
          </cell>
          <cell r="D145">
            <v>0</v>
          </cell>
          <cell r="E145">
            <v>0</v>
          </cell>
          <cell r="F145">
            <v>192435.08</v>
          </cell>
          <cell r="G145">
            <v>0</v>
          </cell>
          <cell r="H145">
            <v>192435.08</v>
          </cell>
          <cell r="I145" t="str">
            <v>Pośrednie</v>
          </cell>
          <cell r="J145" t="str">
            <v>Wynagrodzenia pośr. z narz.</v>
          </cell>
        </row>
        <row r="146">
          <cell r="A146" t="str">
            <v>11</v>
          </cell>
          <cell r="B146" t="str">
            <v>506 /1-11-420</v>
          </cell>
          <cell r="C146" t="str">
            <v>Prz‘dzalnia, Wynagr.-bezosob.f</v>
          </cell>
          <cell r="D146">
            <v>0</v>
          </cell>
          <cell r="E146">
            <v>0</v>
          </cell>
          <cell r="F146">
            <v>1321</v>
          </cell>
          <cell r="G146">
            <v>0</v>
          </cell>
          <cell r="H146">
            <v>1321</v>
          </cell>
          <cell r="I146" t="str">
            <v>Pośrednie</v>
          </cell>
          <cell r="J146" t="str">
            <v>Pozostałe świad. na rzecz prac.</v>
          </cell>
        </row>
        <row r="147">
          <cell r="A147" t="str">
            <v>11</v>
          </cell>
          <cell r="B147" t="str">
            <v>506 /1-11-511</v>
          </cell>
          <cell r="C147" t="str">
            <v>Prz‘dzalnia, w.na rz.prac.-BH</v>
          </cell>
          <cell r="D147">
            <v>0</v>
          </cell>
          <cell r="E147">
            <v>0</v>
          </cell>
          <cell r="F147">
            <v>15782.98</v>
          </cell>
          <cell r="G147">
            <v>0</v>
          </cell>
          <cell r="H147">
            <v>15782.98</v>
          </cell>
          <cell r="I147" t="str">
            <v>Pośrednie</v>
          </cell>
          <cell r="J147" t="str">
            <v>Pozostałe świad. na rzecz prac.</v>
          </cell>
        </row>
        <row r="148">
          <cell r="A148" t="str">
            <v>11</v>
          </cell>
          <cell r="B148" t="str">
            <v>506 /1-11-521</v>
          </cell>
          <cell r="C148" t="str">
            <v>Prz‘dzalnia, w.na rz.prac.-na</v>
          </cell>
          <cell r="D148">
            <v>0</v>
          </cell>
          <cell r="E148">
            <v>0</v>
          </cell>
          <cell r="F148">
            <v>34663.589999999997</v>
          </cell>
          <cell r="G148">
            <v>0</v>
          </cell>
          <cell r="H148">
            <v>34663.589999999997</v>
          </cell>
          <cell r="I148" t="str">
            <v>Pośrednie</v>
          </cell>
          <cell r="J148" t="str">
            <v>Pozostałe świad. na rzecz prac.</v>
          </cell>
        </row>
        <row r="149">
          <cell r="A149" t="str">
            <v>11</v>
          </cell>
          <cell r="B149" t="str">
            <v>506 /1-11-522</v>
          </cell>
          <cell r="C149" t="str">
            <v>Prz‘dzalnia, w.na rz.prac.-na</v>
          </cell>
          <cell r="D149">
            <v>0</v>
          </cell>
          <cell r="E149">
            <v>0</v>
          </cell>
          <cell r="F149">
            <v>85003.8</v>
          </cell>
          <cell r="G149">
            <v>0</v>
          </cell>
          <cell r="H149">
            <v>85003.8</v>
          </cell>
          <cell r="I149" t="str">
            <v>Pośrednie</v>
          </cell>
          <cell r="J149" t="str">
            <v>Wynagrodzenia pośr. z narz.</v>
          </cell>
        </row>
        <row r="150">
          <cell r="A150" t="str">
            <v>11</v>
          </cell>
          <cell r="B150" t="str">
            <v>506 /1-11-531</v>
          </cell>
          <cell r="C150" t="str">
            <v>Prz‘dzalnia, w.na rz.prac.-sz</v>
          </cell>
          <cell r="D150">
            <v>0</v>
          </cell>
          <cell r="E150">
            <v>0</v>
          </cell>
          <cell r="F150">
            <v>2259</v>
          </cell>
          <cell r="G150">
            <v>0</v>
          </cell>
          <cell r="H150">
            <v>2259</v>
          </cell>
          <cell r="I150" t="str">
            <v>Pośrednie</v>
          </cell>
          <cell r="J150" t="str">
            <v>Pozostałe świad. na rzecz prac.</v>
          </cell>
        </row>
        <row r="151">
          <cell r="A151" t="str">
            <v>11</v>
          </cell>
          <cell r="B151" t="str">
            <v>506 /1-11-532</v>
          </cell>
          <cell r="C151" t="str">
            <v>Prz‘dzalnia, Sw.na rz.prac.-in</v>
          </cell>
          <cell r="D151">
            <v>0</v>
          </cell>
          <cell r="E151">
            <v>0</v>
          </cell>
          <cell r="F151">
            <v>7274.44</v>
          </cell>
          <cell r="G151">
            <v>0</v>
          </cell>
          <cell r="H151">
            <v>7274.44</v>
          </cell>
          <cell r="I151" t="str">
            <v>Pośrednie</v>
          </cell>
          <cell r="J151" t="str">
            <v>Pozostałe świad. na rzecz prac.</v>
          </cell>
        </row>
        <row r="152">
          <cell r="A152" t="str">
            <v>11</v>
          </cell>
          <cell r="B152" t="str">
            <v>506 /1-11-800</v>
          </cell>
          <cell r="C152" t="str">
            <v>Prz‘dzalnia, Koszty zakupu.</v>
          </cell>
          <cell r="D152">
            <v>0</v>
          </cell>
          <cell r="E152">
            <v>0</v>
          </cell>
          <cell r="F152">
            <v>1705.15</v>
          </cell>
          <cell r="G152">
            <v>0</v>
          </cell>
          <cell r="H152">
            <v>1705.15</v>
          </cell>
          <cell r="I152" t="str">
            <v>Pośrednie</v>
          </cell>
          <cell r="J152" t="str">
            <v>Pozostałe koszty</v>
          </cell>
        </row>
        <row r="153">
          <cell r="A153" t="str">
            <v>12</v>
          </cell>
          <cell r="B153" t="str">
            <v>500 /1-12-000</v>
          </cell>
          <cell r="C153" t="str">
            <v>Skr‘calnia, Roboty w toku</v>
          </cell>
          <cell r="D153">
            <v>9403.61</v>
          </cell>
          <cell r="E153">
            <v>0</v>
          </cell>
          <cell r="F153">
            <v>23882.42</v>
          </cell>
          <cell r="G153">
            <v>0</v>
          </cell>
          <cell r="H153">
            <v>-14478.809999999998</v>
          </cell>
          <cell r="I153" t="str">
            <v>Bezpośrednie</v>
          </cell>
          <cell r="J153" t="str">
            <v>Produkcja w toku</v>
          </cell>
        </row>
        <row r="154">
          <cell r="A154" t="str">
            <v>12</v>
          </cell>
          <cell r="B154" t="str">
            <v>500 /1-12-112</v>
          </cell>
          <cell r="C154" t="str">
            <v>Skr‘calnia, Zu§.prz‘dzy</v>
          </cell>
          <cell r="D154">
            <v>0</v>
          </cell>
          <cell r="E154">
            <v>0</v>
          </cell>
          <cell r="F154">
            <v>23460.06</v>
          </cell>
          <cell r="G154">
            <v>0</v>
          </cell>
          <cell r="H154">
            <v>23460.06</v>
          </cell>
          <cell r="I154" t="str">
            <v>Bezpośrednie</v>
          </cell>
          <cell r="J154" t="str">
            <v>Przędza z zakupu</v>
          </cell>
        </row>
        <row r="155">
          <cell r="A155" t="str">
            <v>12</v>
          </cell>
          <cell r="B155" t="str">
            <v>500 /1-12-113</v>
          </cell>
          <cell r="C155" t="str">
            <v>Skr‘calnia, Odpady</v>
          </cell>
          <cell r="D155">
            <v>0</v>
          </cell>
          <cell r="E155">
            <v>0</v>
          </cell>
          <cell r="F155">
            <v>-299.42</v>
          </cell>
          <cell r="G155">
            <v>0</v>
          </cell>
          <cell r="H155">
            <v>-299.42</v>
          </cell>
          <cell r="I155" t="str">
            <v>Bezpośrednie</v>
          </cell>
          <cell r="J155" t="str">
            <v>Odpady</v>
          </cell>
        </row>
        <row r="156">
          <cell r="A156" t="str">
            <v>12</v>
          </cell>
          <cell r="B156" t="str">
            <v>500 /1-12-122</v>
          </cell>
          <cell r="C156" t="str">
            <v>Skr‘calnia, Zu§.žr.pomocn.</v>
          </cell>
          <cell r="D156">
            <v>0</v>
          </cell>
          <cell r="E156">
            <v>0</v>
          </cell>
          <cell r="F156">
            <v>746</v>
          </cell>
          <cell r="G156">
            <v>0</v>
          </cell>
          <cell r="H156">
            <v>746</v>
          </cell>
          <cell r="I156" t="str">
            <v>Bezpośrednie</v>
          </cell>
          <cell r="J156" t="str">
            <v>Barwniki i środki pomocnicze</v>
          </cell>
        </row>
        <row r="157">
          <cell r="A157" t="str">
            <v>12</v>
          </cell>
          <cell r="B157" t="str">
            <v>500 /1-12-301</v>
          </cell>
          <cell r="C157" t="str">
            <v>Skr‘calnia, Zu§.prz.w’.-zgrz.</v>
          </cell>
          <cell r="D157">
            <v>0</v>
          </cell>
          <cell r="E157">
            <v>0</v>
          </cell>
          <cell r="F157">
            <v>31623.52</v>
          </cell>
          <cell r="G157">
            <v>0</v>
          </cell>
          <cell r="H157">
            <v>31623.52</v>
          </cell>
          <cell r="I157" t="str">
            <v>Bezpośrednie</v>
          </cell>
          <cell r="J157" t="str">
            <v>Przędza własna</v>
          </cell>
        </row>
        <row r="158">
          <cell r="A158" t="str">
            <v>12</v>
          </cell>
          <cell r="B158" t="str">
            <v>500 /1-12-302</v>
          </cell>
          <cell r="C158" t="str">
            <v>Skr‘calnia, Zu§.prz.w’.-p˘’cz.</v>
          </cell>
          <cell r="D158">
            <v>0</v>
          </cell>
          <cell r="E158">
            <v>0</v>
          </cell>
          <cell r="F158">
            <v>52677.08</v>
          </cell>
          <cell r="G158">
            <v>0</v>
          </cell>
          <cell r="H158">
            <v>52677.08</v>
          </cell>
          <cell r="I158" t="str">
            <v>Bezpośrednie</v>
          </cell>
          <cell r="J158" t="str">
            <v>Przędza własna</v>
          </cell>
        </row>
        <row r="159">
          <cell r="A159" t="str">
            <v>12</v>
          </cell>
          <cell r="B159" t="str">
            <v>500 /1-12-303</v>
          </cell>
          <cell r="C159" t="str">
            <v>Skr‘calnia, Zu§.prz.w’.-baw.</v>
          </cell>
          <cell r="D159">
            <v>0</v>
          </cell>
          <cell r="E159">
            <v>0</v>
          </cell>
          <cell r="F159">
            <v>18554.23</v>
          </cell>
          <cell r="G159">
            <v>0</v>
          </cell>
          <cell r="H159">
            <v>18554.23</v>
          </cell>
          <cell r="I159" t="str">
            <v>Bezpośrednie</v>
          </cell>
          <cell r="J159" t="str">
            <v>Przędza własna</v>
          </cell>
        </row>
        <row r="160">
          <cell r="A160" t="str">
            <v>12</v>
          </cell>
          <cell r="B160" t="str">
            <v>500 /1-12-410</v>
          </cell>
          <cell r="C160" t="str">
            <v>Skr‘calnia, Wynagr.-osobowy f.</v>
          </cell>
          <cell r="D160">
            <v>0</v>
          </cell>
          <cell r="E160">
            <v>0</v>
          </cell>
          <cell r="F160">
            <v>170489.88</v>
          </cell>
          <cell r="G160">
            <v>1297.06</v>
          </cell>
          <cell r="H160">
            <v>169192.82</v>
          </cell>
          <cell r="I160" t="str">
            <v>Bezpośrednie</v>
          </cell>
          <cell r="J160" t="str">
            <v>Wynagrodzenia bezp. z narz.</v>
          </cell>
        </row>
        <row r="161">
          <cell r="A161" t="str">
            <v>12</v>
          </cell>
          <cell r="B161" t="str">
            <v>500 /1-12-522</v>
          </cell>
          <cell r="C161" t="str">
            <v>Skr‘calnia, Narzuty na p’ace</v>
          </cell>
          <cell r="D161">
            <v>0</v>
          </cell>
          <cell r="E161">
            <v>0</v>
          </cell>
          <cell r="F161">
            <v>75210.69</v>
          </cell>
          <cell r="G161">
            <v>628.45000000000005</v>
          </cell>
          <cell r="H161">
            <v>74582.240000000005</v>
          </cell>
          <cell r="I161" t="str">
            <v>Bezpośrednie</v>
          </cell>
          <cell r="J161" t="str">
            <v>Wynagrodzenia bezp. z narz.</v>
          </cell>
        </row>
        <row r="162">
          <cell r="A162" t="str">
            <v>12</v>
          </cell>
          <cell r="B162" t="str">
            <v>500 /1-12-800</v>
          </cell>
          <cell r="C162" t="str">
            <v>Skr‘calnia, koszty zakupu</v>
          </cell>
          <cell r="D162">
            <v>0</v>
          </cell>
          <cell r="E162">
            <v>0</v>
          </cell>
          <cell r="F162">
            <v>191.9</v>
          </cell>
          <cell r="G162">
            <v>0</v>
          </cell>
          <cell r="H162">
            <v>191.9</v>
          </cell>
          <cell r="I162" t="str">
            <v>Bezpośrednie</v>
          </cell>
          <cell r="J162" t="str">
            <v>Koszty zakupu</v>
          </cell>
        </row>
        <row r="163">
          <cell r="A163" t="str">
            <v>12</v>
          </cell>
          <cell r="B163" t="str">
            <v>505 /1-12-142</v>
          </cell>
          <cell r="C163" t="str">
            <v>Skr‘calnia, Mater.pozost.</v>
          </cell>
          <cell r="D163">
            <v>0</v>
          </cell>
          <cell r="E163">
            <v>0</v>
          </cell>
          <cell r="F163">
            <v>1049.6099999999999</v>
          </cell>
          <cell r="G163">
            <v>0</v>
          </cell>
          <cell r="H163">
            <v>1049.6099999999999</v>
          </cell>
          <cell r="I163" t="str">
            <v>Pośrednie</v>
          </cell>
          <cell r="J163" t="str">
            <v>Pozostałe materiały</v>
          </cell>
        </row>
        <row r="164">
          <cell r="A164" t="str">
            <v>12</v>
          </cell>
          <cell r="B164" t="str">
            <v>505 /1-12-151</v>
          </cell>
          <cell r="C164" t="str">
            <v>Skr‘calnia, Zu§.energ.elektr.</v>
          </cell>
          <cell r="D164">
            <v>0</v>
          </cell>
          <cell r="E164">
            <v>0</v>
          </cell>
          <cell r="F164">
            <v>12254.72</v>
          </cell>
          <cell r="G164">
            <v>0</v>
          </cell>
          <cell r="H164">
            <v>12254.72</v>
          </cell>
          <cell r="I164" t="str">
            <v>Pośrednie</v>
          </cell>
          <cell r="J164" t="str">
            <v>Energia elektryczna</v>
          </cell>
        </row>
        <row r="165">
          <cell r="A165" t="str">
            <v>12</v>
          </cell>
          <cell r="B165" t="str">
            <v>505 /1-12-800</v>
          </cell>
          <cell r="C165" t="str">
            <v>Skr‘calnia, Koszty zakupu.</v>
          </cell>
          <cell r="D165">
            <v>0</v>
          </cell>
          <cell r="E165">
            <v>0</v>
          </cell>
          <cell r="F165">
            <v>-36.28</v>
          </cell>
          <cell r="G165">
            <v>0</v>
          </cell>
          <cell r="H165">
            <v>-36.28</v>
          </cell>
          <cell r="I165" t="str">
            <v>Pośrednie</v>
          </cell>
          <cell r="J165" t="str">
            <v>Pozostałe koszty</v>
          </cell>
        </row>
        <row r="166">
          <cell r="A166" t="str">
            <v>12</v>
          </cell>
          <cell r="B166" t="str">
            <v>506 /1-12-010</v>
          </cell>
          <cell r="C166" t="str">
            <v>Skr‘calnia, Amortyz.žr.trwa’yc</v>
          </cell>
          <cell r="D166">
            <v>0</v>
          </cell>
          <cell r="E166">
            <v>0</v>
          </cell>
          <cell r="F166">
            <v>18530.64</v>
          </cell>
          <cell r="G166">
            <v>0</v>
          </cell>
          <cell r="H166">
            <v>18530.64</v>
          </cell>
          <cell r="I166" t="str">
            <v>Pośrednie</v>
          </cell>
          <cell r="J166" t="str">
            <v>Amortyzacja środków trwałych</v>
          </cell>
        </row>
        <row r="167">
          <cell r="A167" t="str">
            <v>12</v>
          </cell>
          <cell r="B167" t="str">
            <v>506 /1-12-142</v>
          </cell>
          <cell r="C167" t="str">
            <v>Skr‘calnia, Mater.pozost.</v>
          </cell>
          <cell r="D167">
            <v>0</v>
          </cell>
          <cell r="E167">
            <v>0</v>
          </cell>
          <cell r="F167">
            <v>16024.83</v>
          </cell>
          <cell r="G167">
            <v>0</v>
          </cell>
          <cell r="H167">
            <v>16024.83</v>
          </cell>
          <cell r="I167" t="str">
            <v>Pośrednie</v>
          </cell>
          <cell r="J167" t="str">
            <v>Pozostałe materiały</v>
          </cell>
        </row>
        <row r="168">
          <cell r="A168" t="str">
            <v>12</v>
          </cell>
          <cell r="B168" t="str">
            <v>506 /1-12-152</v>
          </cell>
          <cell r="C168" t="str">
            <v>Skr‘calnia, Zu§.wody</v>
          </cell>
          <cell r="D168">
            <v>0</v>
          </cell>
          <cell r="E168">
            <v>0</v>
          </cell>
          <cell r="F168">
            <v>2181.1999999999998</v>
          </cell>
          <cell r="G168">
            <v>0</v>
          </cell>
          <cell r="H168">
            <v>2181.1999999999998</v>
          </cell>
          <cell r="I168" t="str">
            <v>Pośrednie</v>
          </cell>
          <cell r="J168" t="str">
            <v>Woda-socjal.</v>
          </cell>
        </row>
        <row r="169">
          <cell r="A169" t="str">
            <v>12</v>
          </cell>
          <cell r="B169" t="str">
            <v>506 /1-12-153</v>
          </cell>
          <cell r="C169" t="str">
            <v>Skr‘calnia, Zu§.energ.ciepl.</v>
          </cell>
          <cell r="D169">
            <v>0</v>
          </cell>
          <cell r="E169">
            <v>0</v>
          </cell>
          <cell r="F169">
            <v>21615.31</v>
          </cell>
          <cell r="G169">
            <v>0</v>
          </cell>
          <cell r="H169">
            <v>21615.31</v>
          </cell>
          <cell r="I169" t="str">
            <v>Pośrednie</v>
          </cell>
          <cell r="J169" t="str">
            <v>Energia cieplna-ogrzew.</v>
          </cell>
        </row>
        <row r="170">
          <cell r="A170" t="str">
            <v>12</v>
          </cell>
          <cell r="B170" t="str">
            <v>506 /1-12-221</v>
          </cell>
          <cell r="C170" t="str">
            <v>Skr‘calnia, Us’.rem.-budynki</v>
          </cell>
          <cell r="D170">
            <v>0</v>
          </cell>
          <cell r="E170">
            <v>0</v>
          </cell>
          <cell r="F170">
            <v>80.88</v>
          </cell>
          <cell r="G170">
            <v>0</v>
          </cell>
          <cell r="H170">
            <v>80.88</v>
          </cell>
          <cell r="I170" t="str">
            <v>Pośrednie</v>
          </cell>
          <cell r="J170" t="str">
            <v>Remonty budynków i budowli</v>
          </cell>
        </row>
        <row r="171">
          <cell r="A171" t="str">
            <v>12</v>
          </cell>
          <cell r="B171" t="str">
            <v>506 /1-12-254</v>
          </cell>
          <cell r="C171" t="str">
            <v>Skr‘calnia, Us’.poz.-komunalne</v>
          </cell>
          <cell r="D171">
            <v>0</v>
          </cell>
          <cell r="E171">
            <v>0</v>
          </cell>
          <cell r="F171">
            <v>1737.14</v>
          </cell>
          <cell r="G171">
            <v>0</v>
          </cell>
          <cell r="H171">
            <v>1737.14</v>
          </cell>
          <cell r="I171" t="str">
            <v>Pośrednie</v>
          </cell>
          <cell r="J171" t="str">
            <v>Odbiór ścieków</v>
          </cell>
        </row>
        <row r="172">
          <cell r="A172" t="str">
            <v>12</v>
          </cell>
          <cell r="B172" t="str">
            <v>506 /1-12-259</v>
          </cell>
          <cell r="C172" t="str">
            <v>Skr‘calnia, Us’.poz.-inne</v>
          </cell>
          <cell r="D172">
            <v>0</v>
          </cell>
          <cell r="E172">
            <v>0</v>
          </cell>
          <cell r="F172">
            <v>300</v>
          </cell>
          <cell r="G172">
            <v>0</v>
          </cell>
          <cell r="H172">
            <v>300</v>
          </cell>
          <cell r="I172" t="str">
            <v>Pośrednie</v>
          </cell>
          <cell r="J172" t="str">
            <v>Pozostałe koszty</v>
          </cell>
        </row>
        <row r="173">
          <cell r="A173" t="str">
            <v>12</v>
          </cell>
          <cell r="B173" t="str">
            <v>506 /1-12-261</v>
          </cell>
          <cell r="C173" t="str">
            <v>Skr‘calnia, Rem.w’.-budynki</v>
          </cell>
          <cell r="D173">
            <v>0</v>
          </cell>
          <cell r="E173">
            <v>0</v>
          </cell>
          <cell r="F173">
            <v>3859.67</v>
          </cell>
          <cell r="G173">
            <v>0</v>
          </cell>
          <cell r="H173">
            <v>3859.67</v>
          </cell>
          <cell r="I173" t="str">
            <v>Pośrednie</v>
          </cell>
          <cell r="J173" t="str">
            <v>Remonty budynków i budowli</v>
          </cell>
        </row>
        <row r="174">
          <cell r="A174" t="str">
            <v>12</v>
          </cell>
          <cell r="B174" t="str">
            <v>506 /1-12-264</v>
          </cell>
          <cell r="C174" t="str">
            <v>Skr‘calnia, Rem.w’.-masz.i urz</v>
          </cell>
          <cell r="D174">
            <v>0</v>
          </cell>
          <cell r="E174">
            <v>0</v>
          </cell>
          <cell r="F174">
            <v>7539.09</v>
          </cell>
          <cell r="G174">
            <v>0</v>
          </cell>
          <cell r="H174">
            <v>7539.09</v>
          </cell>
          <cell r="I174" t="str">
            <v>Pośrednie</v>
          </cell>
          <cell r="J174" t="str">
            <v>Remonty maszyn i urządzeń</v>
          </cell>
        </row>
        <row r="175">
          <cell r="A175" t="str">
            <v>12</v>
          </cell>
          <cell r="B175" t="str">
            <v>506 /1-12-311</v>
          </cell>
          <cell r="C175" t="str">
            <v>Skr‘calnia, Podatek od nieruch</v>
          </cell>
          <cell r="D175">
            <v>0</v>
          </cell>
          <cell r="E175">
            <v>0</v>
          </cell>
          <cell r="F175">
            <v>4972.5</v>
          </cell>
          <cell r="G175">
            <v>0</v>
          </cell>
          <cell r="H175">
            <v>4972.5</v>
          </cell>
          <cell r="I175" t="str">
            <v>Pośrednie</v>
          </cell>
          <cell r="J175" t="str">
            <v>Podatek od nieruchomości</v>
          </cell>
        </row>
        <row r="176">
          <cell r="A176" t="str">
            <v>12</v>
          </cell>
          <cell r="B176" t="str">
            <v>506 /1-12-312</v>
          </cell>
          <cell r="C176" t="str">
            <v>Skr‘calnia, Podatek gruntowy</v>
          </cell>
          <cell r="D176">
            <v>0</v>
          </cell>
          <cell r="E176">
            <v>0</v>
          </cell>
          <cell r="F176">
            <v>125.13</v>
          </cell>
          <cell r="G176">
            <v>0</v>
          </cell>
          <cell r="H176">
            <v>125.13</v>
          </cell>
          <cell r="I176" t="str">
            <v>Pośrednie</v>
          </cell>
          <cell r="J176" t="str">
            <v>Pozostałe koszty</v>
          </cell>
        </row>
        <row r="177">
          <cell r="A177" t="str">
            <v>12</v>
          </cell>
          <cell r="B177" t="str">
            <v>506 /1-12-410</v>
          </cell>
          <cell r="C177" t="str">
            <v>Skr‘calnia, Wynagr.-osobowy f.</v>
          </cell>
          <cell r="D177">
            <v>0</v>
          </cell>
          <cell r="E177">
            <v>0</v>
          </cell>
          <cell r="F177">
            <v>72720.38</v>
          </cell>
          <cell r="G177">
            <v>0</v>
          </cell>
          <cell r="H177">
            <v>72720.38</v>
          </cell>
          <cell r="I177" t="str">
            <v>Pośrednie</v>
          </cell>
          <cell r="J177" t="str">
            <v>Wynagrodzenia pośr. z narz.</v>
          </cell>
        </row>
        <row r="178">
          <cell r="A178" t="str">
            <v>12</v>
          </cell>
          <cell r="B178" t="str">
            <v>506 /1-12-420</v>
          </cell>
          <cell r="C178" t="str">
            <v>Skr‘calnia, Wynagr.-bezosob.f.</v>
          </cell>
          <cell r="D178">
            <v>0</v>
          </cell>
          <cell r="E178">
            <v>0</v>
          </cell>
          <cell r="F178">
            <v>1051</v>
          </cell>
          <cell r="G178">
            <v>0</v>
          </cell>
          <cell r="H178">
            <v>1051</v>
          </cell>
          <cell r="I178" t="str">
            <v>Pośrednie</v>
          </cell>
          <cell r="J178" t="str">
            <v>Pozostałe świad. na rzecz prac.</v>
          </cell>
        </row>
        <row r="179">
          <cell r="A179" t="str">
            <v>12</v>
          </cell>
          <cell r="B179" t="str">
            <v>506 /1-12-511</v>
          </cell>
          <cell r="C179" t="str">
            <v>Skr‘calnia, w.na rz.prac.-BHP</v>
          </cell>
          <cell r="D179">
            <v>0</v>
          </cell>
          <cell r="E179">
            <v>0</v>
          </cell>
          <cell r="F179">
            <v>4703.47</v>
          </cell>
          <cell r="G179">
            <v>0</v>
          </cell>
          <cell r="H179">
            <v>4703.47</v>
          </cell>
          <cell r="I179" t="str">
            <v>Pośrednie</v>
          </cell>
          <cell r="J179" t="str">
            <v>Pozostałe świad. na rzecz prac.</v>
          </cell>
        </row>
        <row r="180">
          <cell r="A180" t="str">
            <v>12</v>
          </cell>
          <cell r="B180" t="str">
            <v>506 /1-12-521</v>
          </cell>
          <cell r="C180" t="str">
            <v>Skr‘calnia, w.na rz.prac.-nal</v>
          </cell>
          <cell r="D180">
            <v>0</v>
          </cell>
          <cell r="E180">
            <v>0</v>
          </cell>
          <cell r="F180">
            <v>11498.85</v>
          </cell>
          <cell r="G180">
            <v>0</v>
          </cell>
          <cell r="H180">
            <v>11498.85</v>
          </cell>
          <cell r="I180" t="str">
            <v>Pośrednie</v>
          </cell>
          <cell r="J180" t="str">
            <v>Pozostałe świad. na rzecz prac.</v>
          </cell>
        </row>
        <row r="181">
          <cell r="A181" t="str">
            <v>12</v>
          </cell>
          <cell r="B181" t="str">
            <v>506 /1-12-522</v>
          </cell>
          <cell r="C181" t="str">
            <v>Skr‘calnia, w.na rz.prac.-nar</v>
          </cell>
          <cell r="D181">
            <v>0</v>
          </cell>
          <cell r="E181">
            <v>0</v>
          </cell>
          <cell r="F181">
            <v>32108.14</v>
          </cell>
          <cell r="G181">
            <v>0</v>
          </cell>
          <cell r="H181">
            <v>32108.14</v>
          </cell>
          <cell r="I181" t="str">
            <v>Pośrednie</v>
          </cell>
          <cell r="J181" t="str">
            <v>Wynagrodzenia pośr. z narz.</v>
          </cell>
        </row>
        <row r="182">
          <cell r="A182" t="str">
            <v>12</v>
          </cell>
          <cell r="B182" t="str">
            <v>506 /1-12-532</v>
          </cell>
          <cell r="C182" t="str">
            <v>Skr‘calnia, w.na rz,prac.-inn</v>
          </cell>
          <cell r="D182">
            <v>0</v>
          </cell>
          <cell r="E182">
            <v>0</v>
          </cell>
          <cell r="F182">
            <v>144.5</v>
          </cell>
          <cell r="G182">
            <v>0</v>
          </cell>
          <cell r="H182">
            <v>144.5</v>
          </cell>
          <cell r="I182" t="str">
            <v>Pośrednie</v>
          </cell>
          <cell r="J182" t="str">
            <v>Pozostałe świad. na rzecz prac.</v>
          </cell>
        </row>
        <row r="183">
          <cell r="A183" t="str">
            <v>12</v>
          </cell>
          <cell r="B183" t="str">
            <v>506 /1-12-800</v>
          </cell>
          <cell r="C183" t="str">
            <v>Skr‘calnia, Koszty zakupu.</v>
          </cell>
          <cell r="D183">
            <v>0</v>
          </cell>
          <cell r="E183">
            <v>0</v>
          </cell>
          <cell r="F183">
            <v>562.14</v>
          </cell>
          <cell r="G183">
            <v>0</v>
          </cell>
          <cell r="H183">
            <v>562.14</v>
          </cell>
          <cell r="I183" t="str">
            <v>Pośrednie</v>
          </cell>
          <cell r="J183" t="str">
            <v>Pozostałe koszty</v>
          </cell>
        </row>
        <row r="184">
          <cell r="A184" t="str">
            <v>13</v>
          </cell>
          <cell r="B184" t="str">
            <v>500 /1-13-111</v>
          </cell>
          <cell r="C184" t="str">
            <v>Farbiarnia, Zu§.surowca</v>
          </cell>
          <cell r="D184">
            <v>5911.1</v>
          </cell>
          <cell r="E184">
            <v>0</v>
          </cell>
          <cell r="F184">
            <v>18551.05</v>
          </cell>
          <cell r="G184">
            <v>-410.45</v>
          </cell>
          <cell r="H184">
            <v>18961.5</v>
          </cell>
          <cell r="I184" t="str">
            <v>Bezpośrednie</v>
          </cell>
          <cell r="J184" t="str">
            <v>Surowiec</v>
          </cell>
        </row>
        <row r="185">
          <cell r="A185" t="str">
            <v>13</v>
          </cell>
          <cell r="B185" t="str">
            <v>500 /1-13-112</v>
          </cell>
          <cell r="C185" t="str">
            <v>Farbiarnia, Zu§.prz‘dzy z zak.</v>
          </cell>
          <cell r="D185">
            <v>6777.73</v>
          </cell>
          <cell r="E185">
            <v>0</v>
          </cell>
          <cell r="F185">
            <v>12583.47</v>
          </cell>
          <cell r="G185">
            <v>-3546.82</v>
          </cell>
          <cell r="H185">
            <v>16130.289999999999</v>
          </cell>
          <cell r="I185" t="str">
            <v>Bezpośrednie</v>
          </cell>
          <cell r="J185" t="str">
            <v>Przędza z zakupu</v>
          </cell>
        </row>
        <row r="186">
          <cell r="A186" t="str">
            <v>13</v>
          </cell>
          <cell r="B186" t="str">
            <v>500 /1-13-121</v>
          </cell>
          <cell r="C186" t="str">
            <v>Farbiarnia, Zu§.barwnik˘w</v>
          </cell>
          <cell r="D186">
            <v>0</v>
          </cell>
          <cell r="E186">
            <v>0</v>
          </cell>
          <cell r="F186">
            <v>462008.29</v>
          </cell>
          <cell r="G186">
            <v>462008.29</v>
          </cell>
          <cell r="H186">
            <v>0</v>
          </cell>
          <cell r="I186" t="str">
            <v>Bezpośrednie</v>
          </cell>
          <cell r="J186" t="str">
            <v>Barwniki i środki pomocnicze</v>
          </cell>
        </row>
        <row r="187">
          <cell r="A187" t="str">
            <v>13</v>
          </cell>
          <cell r="B187" t="str">
            <v>500 /1-13-122</v>
          </cell>
          <cell r="C187" t="str">
            <v>Farbiarnia, Zu§.žr.pomocn.</v>
          </cell>
          <cell r="D187">
            <v>0</v>
          </cell>
          <cell r="E187">
            <v>0</v>
          </cell>
          <cell r="F187">
            <v>98507.07</v>
          </cell>
          <cell r="G187">
            <v>98507.07</v>
          </cell>
          <cell r="H187">
            <v>0</v>
          </cell>
          <cell r="I187" t="str">
            <v>Bezpośrednie</v>
          </cell>
          <cell r="J187" t="str">
            <v>Barwniki i środki pomocnicze</v>
          </cell>
        </row>
        <row r="188">
          <cell r="A188" t="str">
            <v>13</v>
          </cell>
          <cell r="B188" t="str">
            <v>500 /1-13-410</v>
          </cell>
          <cell r="C188" t="str">
            <v>Farbiarnia, Wynagr.-osobowy f.</v>
          </cell>
          <cell r="D188">
            <v>0</v>
          </cell>
          <cell r="E188">
            <v>0</v>
          </cell>
          <cell r="F188">
            <v>143857.34</v>
          </cell>
          <cell r="G188">
            <v>143857.34</v>
          </cell>
          <cell r="H188">
            <v>0</v>
          </cell>
          <cell r="I188" t="str">
            <v>Bezpośrednie</v>
          </cell>
          <cell r="J188" t="str">
            <v>Wynagrodzenia bezp. z narz.</v>
          </cell>
        </row>
        <row r="189">
          <cell r="A189" t="str">
            <v>13</v>
          </cell>
          <cell r="B189" t="str">
            <v>500 /1-13-522</v>
          </cell>
          <cell r="C189" t="str">
            <v>Farbiarnia, Narzuty na p’ace</v>
          </cell>
          <cell r="D189">
            <v>0</v>
          </cell>
          <cell r="E189">
            <v>0</v>
          </cell>
          <cell r="F189">
            <v>63543.78</v>
          </cell>
          <cell r="G189">
            <v>63543.78</v>
          </cell>
          <cell r="H189">
            <v>0</v>
          </cell>
          <cell r="I189" t="str">
            <v>Bezpośrednie</v>
          </cell>
          <cell r="J189" t="str">
            <v>Wynagrodzenia bezp. z narz.</v>
          </cell>
        </row>
        <row r="190">
          <cell r="A190" t="str">
            <v>13</v>
          </cell>
          <cell r="B190" t="str">
            <v>500 /1-13-800</v>
          </cell>
          <cell r="C190" t="str">
            <v>Farbiarnia, Koszty zakupu</v>
          </cell>
          <cell r="D190">
            <v>0</v>
          </cell>
          <cell r="E190">
            <v>0</v>
          </cell>
          <cell r="F190">
            <v>15096.86</v>
          </cell>
          <cell r="G190">
            <v>15096.86</v>
          </cell>
          <cell r="H190">
            <v>0</v>
          </cell>
          <cell r="I190" t="str">
            <v>Bezpośrednie</v>
          </cell>
          <cell r="J190" t="str">
            <v>Koszty zakupu</v>
          </cell>
        </row>
        <row r="191">
          <cell r="A191" t="str">
            <v>13</v>
          </cell>
          <cell r="B191" t="str">
            <v>505 /1-13-114</v>
          </cell>
          <cell r="C191" t="str">
            <v>Farbiarnia, Tkanina</v>
          </cell>
          <cell r="D191">
            <v>0</v>
          </cell>
          <cell r="E191">
            <v>0</v>
          </cell>
          <cell r="F191">
            <v>872.47</v>
          </cell>
          <cell r="G191">
            <v>0</v>
          </cell>
          <cell r="H191">
            <v>872.47</v>
          </cell>
          <cell r="I191" t="str">
            <v>Pośrednie</v>
          </cell>
          <cell r="J191" t="str">
            <v>Pozostałe koszty</v>
          </cell>
        </row>
        <row r="192">
          <cell r="A192" t="str">
            <v>13</v>
          </cell>
          <cell r="B192" t="str">
            <v>505 /1-13-122</v>
          </cell>
          <cell r="C192" t="str">
            <v>Farbiarnia, Zu§.žr.pomocn.</v>
          </cell>
          <cell r="D192">
            <v>0</v>
          </cell>
          <cell r="E192">
            <v>0</v>
          </cell>
          <cell r="F192">
            <v>50.4</v>
          </cell>
          <cell r="G192">
            <v>0</v>
          </cell>
          <cell r="H192">
            <v>50.4</v>
          </cell>
          <cell r="I192" t="str">
            <v>Pośrednie</v>
          </cell>
          <cell r="J192" t="str">
            <v>Pozostałe koszty</v>
          </cell>
        </row>
        <row r="193">
          <cell r="A193" t="str">
            <v>13</v>
          </cell>
          <cell r="B193" t="str">
            <v>505 /1-13-142</v>
          </cell>
          <cell r="C193" t="str">
            <v>Farbiarnia, Mater.pozost.</v>
          </cell>
          <cell r="D193">
            <v>0</v>
          </cell>
          <cell r="E193">
            <v>0</v>
          </cell>
          <cell r="F193">
            <v>3994.26</v>
          </cell>
          <cell r="G193">
            <v>0</v>
          </cell>
          <cell r="H193">
            <v>3994.26</v>
          </cell>
          <cell r="I193" t="str">
            <v>Pośrednie</v>
          </cell>
          <cell r="J193" t="str">
            <v>Pozostałe materiały</v>
          </cell>
        </row>
        <row r="194">
          <cell r="A194" t="str">
            <v>13</v>
          </cell>
          <cell r="B194" t="str">
            <v>505 /1-13-151</v>
          </cell>
          <cell r="C194" t="str">
            <v>Farbiarnia, Zu§.energ.elektr.</v>
          </cell>
          <cell r="D194">
            <v>0</v>
          </cell>
          <cell r="E194">
            <v>0</v>
          </cell>
          <cell r="F194">
            <v>95812.479999999996</v>
          </cell>
          <cell r="G194">
            <v>0</v>
          </cell>
          <cell r="H194">
            <v>95812.479999999996</v>
          </cell>
          <cell r="I194" t="str">
            <v>Pośrednie</v>
          </cell>
          <cell r="J194" t="str">
            <v>Energia elektryczna</v>
          </cell>
        </row>
        <row r="195">
          <cell r="A195" t="str">
            <v>13</v>
          </cell>
          <cell r="B195" t="str">
            <v>505 /1-13-152</v>
          </cell>
          <cell r="C195" t="str">
            <v>Farbiarnia, Zu§.wody</v>
          </cell>
          <cell r="D195">
            <v>0</v>
          </cell>
          <cell r="E195">
            <v>0</v>
          </cell>
          <cell r="F195">
            <v>146878.21</v>
          </cell>
          <cell r="G195">
            <v>0</v>
          </cell>
          <cell r="H195">
            <v>146878.21</v>
          </cell>
          <cell r="I195" t="str">
            <v>Pośrednie</v>
          </cell>
          <cell r="J195" t="str">
            <v>Woda-techn.</v>
          </cell>
        </row>
        <row r="196">
          <cell r="A196" t="str">
            <v>13</v>
          </cell>
          <cell r="B196" t="str">
            <v>505 /1-13-153</v>
          </cell>
          <cell r="C196" t="str">
            <v>Farbiarnia, Zu§.energ.ciepl.</v>
          </cell>
          <cell r="D196">
            <v>0</v>
          </cell>
          <cell r="E196">
            <v>0</v>
          </cell>
          <cell r="F196">
            <v>446533.77</v>
          </cell>
          <cell r="G196">
            <v>0</v>
          </cell>
          <cell r="H196">
            <v>446533.77</v>
          </cell>
          <cell r="I196" t="str">
            <v>Pośrednie</v>
          </cell>
          <cell r="J196" t="str">
            <v>Energia cieplna-techn.</v>
          </cell>
        </row>
        <row r="197">
          <cell r="A197" t="str">
            <v>13</v>
          </cell>
          <cell r="B197" t="str">
            <v>505 /1-13-254</v>
          </cell>
          <cell r="C197" t="str">
            <v>Farbiarnia, Us’.poz.-komunalne</v>
          </cell>
          <cell r="D197">
            <v>0</v>
          </cell>
          <cell r="E197">
            <v>0</v>
          </cell>
          <cell r="F197">
            <v>87022.42</v>
          </cell>
          <cell r="G197">
            <v>0</v>
          </cell>
          <cell r="H197">
            <v>87022.42</v>
          </cell>
          <cell r="I197" t="str">
            <v>Pośrednie</v>
          </cell>
          <cell r="J197" t="str">
            <v>Usługi komunalne</v>
          </cell>
        </row>
        <row r="198">
          <cell r="A198" t="str">
            <v>13</v>
          </cell>
          <cell r="B198" t="str">
            <v>505 /1-13-800</v>
          </cell>
          <cell r="C198" t="str">
            <v>Farbiarnia, k-ty zakupu</v>
          </cell>
          <cell r="D198">
            <v>0</v>
          </cell>
          <cell r="E198">
            <v>0</v>
          </cell>
          <cell r="F198">
            <v>62.36</v>
          </cell>
          <cell r="G198">
            <v>0</v>
          </cell>
          <cell r="H198">
            <v>62.36</v>
          </cell>
          <cell r="I198" t="str">
            <v>Pośrednie</v>
          </cell>
          <cell r="J198" t="str">
            <v>Pozostałe koszty</v>
          </cell>
        </row>
        <row r="199">
          <cell r="A199" t="str">
            <v>13</v>
          </cell>
          <cell r="B199" t="str">
            <v>506 /1-13-010</v>
          </cell>
          <cell r="C199" t="str">
            <v>Farbiarnia, Amortyz.žr.trwa’yc</v>
          </cell>
          <cell r="D199">
            <v>0</v>
          </cell>
          <cell r="E199">
            <v>0</v>
          </cell>
          <cell r="F199">
            <v>51451.66</v>
          </cell>
          <cell r="G199">
            <v>0</v>
          </cell>
          <cell r="H199">
            <v>51451.66</v>
          </cell>
          <cell r="I199" t="str">
            <v>Pośrednie</v>
          </cell>
          <cell r="J199" t="str">
            <v>Amortyzacja środków trwałych</v>
          </cell>
        </row>
        <row r="200">
          <cell r="A200" t="str">
            <v>13</v>
          </cell>
          <cell r="B200" t="str">
            <v>506 /1-13-141</v>
          </cell>
          <cell r="C200" t="str">
            <v>Farbiarnia, Mater.biurowe</v>
          </cell>
          <cell r="D200">
            <v>0</v>
          </cell>
          <cell r="E200">
            <v>0</v>
          </cell>
          <cell r="F200">
            <v>220.66</v>
          </cell>
          <cell r="G200">
            <v>0</v>
          </cell>
          <cell r="H200">
            <v>220.66</v>
          </cell>
          <cell r="I200" t="str">
            <v>Pośrednie</v>
          </cell>
          <cell r="J200" t="str">
            <v>Pozostałe koszty</v>
          </cell>
        </row>
        <row r="201">
          <cell r="A201" t="str">
            <v>13</v>
          </cell>
          <cell r="B201" t="str">
            <v>506 /1-13-142</v>
          </cell>
          <cell r="C201" t="str">
            <v>Farbiarnia, Mater.pozost.</v>
          </cell>
          <cell r="D201">
            <v>0</v>
          </cell>
          <cell r="E201">
            <v>0</v>
          </cell>
          <cell r="F201">
            <v>31216.03</v>
          </cell>
          <cell r="G201">
            <v>0</v>
          </cell>
          <cell r="H201">
            <v>31216.03</v>
          </cell>
          <cell r="I201" t="str">
            <v>Pośrednie</v>
          </cell>
          <cell r="J201" t="str">
            <v>Pozostałe materiały</v>
          </cell>
        </row>
        <row r="202">
          <cell r="A202" t="str">
            <v>13</v>
          </cell>
          <cell r="B202" t="str">
            <v>506 /1-13-152</v>
          </cell>
          <cell r="C202" t="str">
            <v>Farbiarnia, Zu§.wody</v>
          </cell>
          <cell r="D202">
            <v>0</v>
          </cell>
          <cell r="E202">
            <v>0</v>
          </cell>
          <cell r="F202">
            <v>1016.7</v>
          </cell>
          <cell r="G202">
            <v>0</v>
          </cell>
          <cell r="H202">
            <v>1016.7</v>
          </cell>
          <cell r="I202" t="str">
            <v>Pośrednie</v>
          </cell>
          <cell r="J202" t="str">
            <v>Woda-socjal.</v>
          </cell>
        </row>
        <row r="203">
          <cell r="A203" t="str">
            <v>13</v>
          </cell>
          <cell r="B203" t="str">
            <v>506 /1-13-153</v>
          </cell>
          <cell r="C203" t="str">
            <v>Farbiarnia, Zu§.energ.ciepl.</v>
          </cell>
          <cell r="D203">
            <v>0</v>
          </cell>
          <cell r="E203">
            <v>0</v>
          </cell>
          <cell r="F203">
            <v>21615.3</v>
          </cell>
          <cell r="G203">
            <v>0</v>
          </cell>
          <cell r="H203">
            <v>21615.3</v>
          </cell>
          <cell r="I203" t="str">
            <v>Pośrednie</v>
          </cell>
          <cell r="J203" t="str">
            <v>Energia cieplna-ogrzew.</v>
          </cell>
        </row>
        <row r="204">
          <cell r="A204" t="str">
            <v>13</v>
          </cell>
          <cell r="B204" t="str">
            <v>506 /1-13-215</v>
          </cell>
          <cell r="C204" t="str">
            <v>Farbiarnia, Us’.transp.-w’asne</v>
          </cell>
          <cell r="D204">
            <v>0</v>
          </cell>
          <cell r="E204">
            <v>0</v>
          </cell>
          <cell r="F204">
            <v>236.13</v>
          </cell>
          <cell r="G204">
            <v>0</v>
          </cell>
          <cell r="H204">
            <v>236.13</v>
          </cell>
          <cell r="I204" t="str">
            <v>Pośrednie</v>
          </cell>
          <cell r="J204" t="str">
            <v>Pozostałe koszty</v>
          </cell>
        </row>
        <row r="205">
          <cell r="A205" t="str">
            <v>13</v>
          </cell>
          <cell r="B205" t="str">
            <v>506 /1-13-221</v>
          </cell>
          <cell r="C205" t="str">
            <v>Farbiarnia, Us’.rem.-budynki</v>
          </cell>
          <cell r="D205">
            <v>0</v>
          </cell>
          <cell r="E205">
            <v>0</v>
          </cell>
          <cell r="F205">
            <v>17879.38</v>
          </cell>
          <cell r="G205">
            <v>0</v>
          </cell>
          <cell r="H205">
            <v>17879.38</v>
          </cell>
          <cell r="I205" t="str">
            <v>Pośrednie</v>
          </cell>
          <cell r="J205" t="str">
            <v>Remonty budynków i budowli</v>
          </cell>
        </row>
        <row r="206">
          <cell r="A206" t="str">
            <v>13</v>
          </cell>
          <cell r="B206" t="str">
            <v>506 /1-13-224</v>
          </cell>
          <cell r="C206" t="str">
            <v>Farbiarnia, Us’.rem.-masz.i ur</v>
          </cell>
          <cell r="D206">
            <v>0</v>
          </cell>
          <cell r="E206">
            <v>0</v>
          </cell>
          <cell r="F206">
            <v>5886.25</v>
          </cell>
          <cell r="G206">
            <v>0</v>
          </cell>
          <cell r="H206">
            <v>5886.25</v>
          </cell>
          <cell r="I206" t="str">
            <v>Pośrednie</v>
          </cell>
          <cell r="J206" t="str">
            <v>Remonty maszyn i urządzeń</v>
          </cell>
        </row>
        <row r="207">
          <cell r="A207" t="str">
            <v>13</v>
          </cell>
          <cell r="B207" t="str">
            <v>506 /1-13-225</v>
          </cell>
          <cell r="C207" t="str">
            <v>Farbiarnia, Us’.rem.-poz.masz.</v>
          </cell>
          <cell r="D207">
            <v>0</v>
          </cell>
          <cell r="E207">
            <v>0</v>
          </cell>
          <cell r="F207">
            <v>6216.74</v>
          </cell>
          <cell r="G207">
            <v>0</v>
          </cell>
          <cell r="H207">
            <v>6216.74</v>
          </cell>
          <cell r="I207" t="str">
            <v>Pośrednie</v>
          </cell>
          <cell r="J207" t="str">
            <v>Remonty maszyn i urządzeń</v>
          </cell>
        </row>
        <row r="208">
          <cell r="A208" t="str">
            <v>13</v>
          </cell>
          <cell r="B208" t="str">
            <v>506 /1-13-241</v>
          </cell>
          <cell r="C208" t="str">
            <v>Farbiarnia, Us’.’†czn.-rozmowy</v>
          </cell>
          <cell r="D208">
            <v>0</v>
          </cell>
          <cell r="E208">
            <v>0</v>
          </cell>
          <cell r="F208">
            <v>117.54</v>
          </cell>
          <cell r="G208">
            <v>0</v>
          </cell>
          <cell r="H208">
            <v>117.54</v>
          </cell>
          <cell r="I208" t="str">
            <v>Pośrednie</v>
          </cell>
          <cell r="J208" t="str">
            <v>Pozostałe koszty</v>
          </cell>
        </row>
        <row r="209">
          <cell r="A209" t="str">
            <v>13</v>
          </cell>
          <cell r="B209" t="str">
            <v>506 /1-13-251</v>
          </cell>
          <cell r="C209" t="str">
            <v>Farbiarnia, Us’.poz.-admin.-bi</v>
          </cell>
          <cell r="D209">
            <v>0</v>
          </cell>
          <cell r="E209">
            <v>0</v>
          </cell>
          <cell r="F209">
            <v>30.33</v>
          </cell>
          <cell r="G209">
            <v>0</v>
          </cell>
          <cell r="H209">
            <v>30.33</v>
          </cell>
          <cell r="I209" t="str">
            <v>Pośrednie</v>
          </cell>
          <cell r="J209" t="str">
            <v>Pozostałe koszty</v>
          </cell>
        </row>
        <row r="210">
          <cell r="A210" t="str">
            <v>13</v>
          </cell>
          <cell r="B210" t="str">
            <v>506 /1-13-254</v>
          </cell>
          <cell r="C210" t="str">
            <v>Farbiarnia, Us’.poz.-komunalne</v>
          </cell>
          <cell r="D210">
            <v>0</v>
          </cell>
          <cell r="E210">
            <v>0</v>
          </cell>
          <cell r="F210">
            <v>1560.4</v>
          </cell>
          <cell r="G210">
            <v>0</v>
          </cell>
          <cell r="H210">
            <v>1560.4</v>
          </cell>
          <cell r="I210" t="str">
            <v>Pośrednie</v>
          </cell>
          <cell r="J210" t="str">
            <v>Odbiór ścieków</v>
          </cell>
        </row>
        <row r="211">
          <cell r="A211" t="str">
            <v>13</v>
          </cell>
          <cell r="B211" t="str">
            <v>506 /1-13-257</v>
          </cell>
          <cell r="C211" t="str">
            <v>Farbiarnia, Us’.poz.-"Leasing"</v>
          </cell>
          <cell r="D211">
            <v>0</v>
          </cell>
          <cell r="E211">
            <v>0</v>
          </cell>
          <cell r="F211">
            <v>3110.43</v>
          </cell>
          <cell r="G211">
            <v>0</v>
          </cell>
          <cell r="H211">
            <v>3110.43</v>
          </cell>
          <cell r="I211" t="str">
            <v>Pośrednie</v>
          </cell>
          <cell r="J211" t="str">
            <v>Pozostałe koszty</v>
          </cell>
        </row>
        <row r="212">
          <cell r="A212" t="str">
            <v>13</v>
          </cell>
          <cell r="B212" t="str">
            <v>506 /1-13-259</v>
          </cell>
          <cell r="C212" t="str">
            <v>Farbiarnia, Us’.poz.-inne</v>
          </cell>
          <cell r="D212">
            <v>0</v>
          </cell>
          <cell r="E212">
            <v>0</v>
          </cell>
          <cell r="F212">
            <v>304</v>
          </cell>
          <cell r="G212">
            <v>0</v>
          </cell>
          <cell r="H212">
            <v>304</v>
          </cell>
          <cell r="I212" t="str">
            <v>Pośrednie</v>
          </cell>
          <cell r="J212" t="str">
            <v>Pozostałe koszty</v>
          </cell>
        </row>
        <row r="213">
          <cell r="A213" t="str">
            <v>13</v>
          </cell>
          <cell r="B213" t="str">
            <v>506 /1-13-261</v>
          </cell>
          <cell r="C213" t="str">
            <v>Farbiarnia, Rem.w’.-budynki</v>
          </cell>
          <cell r="D213">
            <v>0</v>
          </cell>
          <cell r="E213">
            <v>0</v>
          </cell>
          <cell r="F213">
            <v>21313.31</v>
          </cell>
          <cell r="G213">
            <v>0</v>
          </cell>
          <cell r="H213">
            <v>21313.31</v>
          </cell>
          <cell r="I213" t="str">
            <v>Pośrednie</v>
          </cell>
          <cell r="J213" t="str">
            <v>Remonty budynków i budowli</v>
          </cell>
        </row>
        <row r="214">
          <cell r="A214" t="str">
            <v>13</v>
          </cell>
          <cell r="B214" t="str">
            <v>506 /1-13-264</v>
          </cell>
          <cell r="C214" t="str">
            <v>Farbiarnia, Rem.w’.-masz.i urz</v>
          </cell>
          <cell r="D214">
            <v>0</v>
          </cell>
          <cell r="E214">
            <v>0</v>
          </cell>
          <cell r="F214">
            <v>30607.27</v>
          </cell>
          <cell r="G214">
            <v>0</v>
          </cell>
          <cell r="H214">
            <v>30607.27</v>
          </cell>
          <cell r="I214" t="str">
            <v>Pośrednie</v>
          </cell>
          <cell r="J214" t="str">
            <v>Remonty maszyn i urządzeń</v>
          </cell>
        </row>
        <row r="215">
          <cell r="A215" t="str">
            <v>13</v>
          </cell>
          <cell r="B215" t="str">
            <v>506 /1-13-265</v>
          </cell>
          <cell r="C215" t="str">
            <v>Farbiarnia, Rem.w’.-poz.masz.i</v>
          </cell>
          <cell r="D215">
            <v>0</v>
          </cell>
          <cell r="E215">
            <v>0</v>
          </cell>
          <cell r="F215">
            <v>11114.46</v>
          </cell>
          <cell r="G215">
            <v>0</v>
          </cell>
          <cell r="H215">
            <v>11114.46</v>
          </cell>
          <cell r="I215" t="str">
            <v>Pośrednie</v>
          </cell>
          <cell r="J215" t="str">
            <v>Remonty maszyn i urządzeń</v>
          </cell>
        </row>
        <row r="216">
          <cell r="A216" t="str">
            <v>13</v>
          </cell>
          <cell r="B216" t="str">
            <v>506 /1-13-268</v>
          </cell>
          <cell r="C216" t="str">
            <v>Farbiarnia, Rem.w’.-narz.i prz</v>
          </cell>
          <cell r="D216">
            <v>0</v>
          </cell>
          <cell r="E216">
            <v>0</v>
          </cell>
          <cell r="F216">
            <v>3693.05</v>
          </cell>
          <cell r="G216">
            <v>0</v>
          </cell>
          <cell r="H216">
            <v>3693.05</v>
          </cell>
          <cell r="I216" t="str">
            <v>Pośrednie</v>
          </cell>
          <cell r="J216" t="str">
            <v>Remonty pozostałe</v>
          </cell>
        </row>
        <row r="217">
          <cell r="A217" t="str">
            <v>13</v>
          </cell>
          <cell r="B217" t="str">
            <v>506 /1-13-311</v>
          </cell>
          <cell r="C217" t="str">
            <v>Farbiarnia, Podatek od nieruch</v>
          </cell>
          <cell r="D217">
            <v>0</v>
          </cell>
          <cell r="E217">
            <v>0</v>
          </cell>
          <cell r="F217">
            <v>16524</v>
          </cell>
          <cell r="G217">
            <v>0</v>
          </cell>
          <cell r="H217">
            <v>16524</v>
          </cell>
          <cell r="I217" t="str">
            <v>Pośrednie</v>
          </cell>
          <cell r="J217" t="str">
            <v>Podatek od nieruchomości</v>
          </cell>
        </row>
        <row r="218">
          <cell r="A218" t="str">
            <v>13</v>
          </cell>
          <cell r="B218" t="str">
            <v>506 /1-13-312</v>
          </cell>
          <cell r="C218" t="str">
            <v>Farbiarnia, Podatek gruntowy</v>
          </cell>
          <cell r="D218">
            <v>0</v>
          </cell>
          <cell r="E218">
            <v>0</v>
          </cell>
          <cell r="F218">
            <v>416.35</v>
          </cell>
          <cell r="G218">
            <v>0</v>
          </cell>
          <cell r="H218">
            <v>416.35</v>
          </cell>
          <cell r="I218" t="str">
            <v>Pośrednie</v>
          </cell>
          <cell r="J218" t="str">
            <v>Pozostałe koszty</v>
          </cell>
        </row>
        <row r="219">
          <cell r="A219" t="str">
            <v>13</v>
          </cell>
          <cell r="B219" t="str">
            <v>506 /1-13-322</v>
          </cell>
          <cell r="C219" t="str">
            <v>Farbiarnia, Op’aty pozosta’e</v>
          </cell>
          <cell r="D219">
            <v>0</v>
          </cell>
          <cell r="E219">
            <v>0</v>
          </cell>
          <cell r="F219">
            <v>17820</v>
          </cell>
          <cell r="G219">
            <v>0</v>
          </cell>
          <cell r="H219">
            <v>17820</v>
          </cell>
          <cell r="I219" t="str">
            <v>Pośrednie</v>
          </cell>
          <cell r="J219" t="str">
            <v>Pozostałe opłaty</v>
          </cell>
        </row>
        <row r="220">
          <cell r="A220" t="str">
            <v>13</v>
          </cell>
          <cell r="B220" t="str">
            <v>506 /1-13-410</v>
          </cell>
          <cell r="C220" t="str">
            <v>Farbiarnia, Wynagr.-osobowy f.</v>
          </cell>
          <cell r="D220">
            <v>0</v>
          </cell>
          <cell r="E220">
            <v>0</v>
          </cell>
          <cell r="F220">
            <v>86333.5</v>
          </cell>
          <cell r="G220">
            <v>0</v>
          </cell>
          <cell r="H220">
            <v>86333.5</v>
          </cell>
          <cell r="I220" t="str">
            <v>Pośrednie</v>
          </cell>
          <cell r="J220" t="str">
            <v>Wynagrodzenia pośr. z narz.</v>
          </cell>
        </row>
        <row r="221">
          <cell r="A221" t="str">
            <v>13</v>
          </cell>
          <cell r="B221" t="str">
            <v>506 /1-13-511</v>
          </cell>
          <cell r="C221" t="str">
            <v>Farbiarnia, w.na rz.prac.-BHP</v>
          </cell>
          <cell r="D221">
            <v>0</v>
          </cell>
          <cell r="E221">
            <v>0</v>
          </cell>
          <cell r="F221">
            <v>4953.01</v>
          </cell>
          <cell r="G221">
            <v>0</v>
          </cell>
          <cell r="H221">
            <v>4953.01</v>
          </cell>
          <cell r="I221" t="str">
            <v>Pośrednie</v>
          </cell>
          <cell r="J221" t="str">
            <v>Pozostałe świad. na rzecz prac.</v>
          </cell>
        </row>
        <row r="222">
          <cell r="A222" t="str">
            <v>13</v>
          </cell>
          <cell r="B222" t="str">
            <v>506 /1-13-521</v>
          </cell>
          <cell r="C222" t="str">
            <v>Farbiarnia, w.na rz.prac.-nal</v>
          </cell>
          <cell r="D222">
            <v>0</v>
          </cell>
          <cell r="E222">
            <v>0</v>
          </cell>
          <cell r="F222">
            <v>9036.09</v>
          </cell>
          <cell r="G222">
            <v>0</v>
          </cell>
          <cell r="H222">
            <v>9036.09</v>
          </cell>
          <cell r="I222" t="str">
            <v>Pośrednie</v>
          </cell>
          <cell r="J222" t="str">
            <v>Pozostałe świad. na rzecz prac.</v>
          </cell>
        </row>
        <row r="223">
          <cell r="A223" t="str">
            <v>13</v>
          </cell>
          <cell r="B223" t="str">
            <v>506 /1-13-522</v>
          </cell>
          <cell r="C223" t="str">
            <v>Farbiarnia, w.na rz.prac.-nar</v>
          </cell>
          <cell r="D223">
            <v>0</v>
          </cell>
          <cell r="E223">
            <v>0</v>
          </cell>
          <cell r="F223">
            <v>38178.82</v>
          </cell>
          <cell r="G223">
            <v>0</v>
          </cell>
          <cell r="H223">
            <v>38178.82</v>
          </cell>
          <cell r="I223" t="str">
            <v>Pośrednie</v>
          </cell>
          <cell r="J223" t="str">
            <v>Wynagrodzenia pośr. z narz.</v>
          </cell>
        </row>
        <row r="224">
          <cell r="A224" t="str">
            <v>13</v>
          </cell>
          <cell r="B224" t="str">
            <v>506 /1-13-531</v>
          </cell>
          <cell r="C224" t="str">
            <v>Farbiarnia, w.na rz.prac.-szk</v>
          </cell>
          <cell r="D224">
            <v>0</v>
          </cell>
          <cell r="E224">
            <v>0</v>
          </cell>
          <cell r="F224">
            <v>366</v>
          </cell>
          <cell r="G224">
            <v>0</v>
          </cell>
          <cell r="H224">
            <v>366</v>
          </cell>
          <cell r="I224" t="str">
            <v>Pośrednie</v>
          </cell>
          <cell r="J224" t="str">
            <v>Pozostałe świad. na rzecz prac.</v>
          </cell>
        </row>
        <row r="225">
          <cell r="A225" t="str">
            <v>13</v>
          </cell>
          <cell r="B225" t="str">
            <v>506 /1-13-532</v>
          </cell>
          <cell r="C225" t="str">
            <v>Farbiarnia, w.na rz.prac.-inn</v>
          </cell>
          <cell r="D225">
            <v>0</v>
          </cell>
          <cell r="E225">
            <v>0</v>
          </cell>
          <cell r="F225">
            <v>1699.4</v>
          </cell>
          <cell r="G225">
            <v>0</v>
          </cell>
          <cell r="H225">
            <v>1699.4</v>
          </cell>
          <cell r="I225" t="str">
            <v>Pośrednie</v>
          </cell>
          <cell r="J225" t="str">
            <v>Pozostałe świad. na rzecz prac.</v>
          </cell>
        </row>
        <row r="226">
          <cell r="A226" t="str">
            <v>13</v>
          </cell>
          <cell r="B226" t="str">
            <v>506 /1-13-761</v>
          </cell>
          <cell r="C226" t="str">
            <v>Farbiarnia, Ubezp.maj†tkowe</v>
          </cell>
          <cell r="D226">
            <v>0</v>
          </cell>
          <cell r="E226">
            <v>0</v>
          </cell>
          <cell r="F226">
            <v>165.08</v>
          </cell>
          <cell r="G226">
            <v>0</v>
          </cell>
          <cell r="H226">
            <v>165.08</v>
          </cell>
          <cell r="I226" t="str">
            <v>Pośrednie</v>
          </cell>
          <cell r="J226" t="str">
            <v>Pozostałe koszty</v>
          </cell>
        </row>
        <row r="227">
          <cell r="A227" t="str">
            <v>13</v>
          </cell>
          <cell r="B227" t="str">
            <v>506 /1-13-800</v>
          </cell>
          <cell r="C227" t="str">
            <v>Farbiarnia, Koszty zakupu.</v>
          </cell>
          <cell r="D227">
            <v>0</v>
          </cell>
          <cell r="E227">
            <v>0</v>
          </cell>
          <cell r="F227">
            <v>777.98</v>
          </cell>
          <cell r="G227">
            <v>0</v>
          </cell>
          <cell r="H227">
            <v>777.98</v>
          </cell>
          <cell r="I227" t="str">
            <v>Pośrednie</v>
          </cell>
          <cell r="J227" t="str">
            <v>Pozostałe koszty</v>
          </cell>
        </row>
        <row r="228">
          <cell r="A228" t="str">
            <v>16</v>
          </cell>
          <cell r="B228" t="str">
            <v>500 /1-16-000</v>
          </cell>
          <cell r="C228" t="str">
            <v>Dziewiarnia, Roboty w toku</v>
          </cell>
          <cell r="D228">
            <v>0</v>
          </cell>
          <cell r="E228">
            <v>0</v>
          </cell>
          <cell r="F228">
            <v>67996.210000000006</v>
          </cell>
          <cell r="G228">
            <v>0</v>
          </cell>
          <cell r="H228">
            <v>-67996.210000000006</v>
          </cell>
          <cell r="I228" t="str">
            <v>Bezpośrednie</v>
          </cell>
          <cell r="J228" t="str">
            <v>Produkcja w toku</v>
          </cell>
        </row>
        <row r="229">
          <cell r="A229" t="str">
            <v>16</v>
          </cell>
          <cell r="B229" t="str">
            <v>500 /1-16-112</v>
          </cell>
          <cell r="C229" t="str">
            <v>Dziewiarnia, Zu§.prz‘dzy z zak</v>
          </cell>
          <cell r="D229">
            <v>0</v>
          </cell>
          <cell r="E229">
            <v>0</v>
          </cell>
          <cell r="F229">
            <v>128337.27</v>
          </cell>
          <cell r="G229">
            <v>0</v>
          </cell>
          <cell r="H229">
            <v>128337.27</v>
          </cell>
          <cell r="I229" t="str">
            <v>Bezpośrednie</v>
          </cell>
          <cell r="J229" t="str">
            <v>Przędza z zakupu</v>
          </cell>
        </row>
        <row r="230">
          <cell r="A230" t="str">
            <v>16</v>
          </cell>
          <cell r="B230" t="str">
            <v>500 /1-16-410</v>
          </cell>
          <cell r="C230" t="str">
            <v>Dziewiarnia, Wynagr.-osobowy f</v>
          </cell>
          <cell r="D230">
            <v>0</v>
          </cell>
          <cell r="E230">
            <v>0</v>
          </cell>
          <cell r="F230">
            <v>5210.5</v>
          </cell>
          <cell r="G230">
            <v>0</v>
          </cell>
          <cell r="H230">
            <v>5210.5</v>
          </cell>
          <cell r="I230" t="str">
            <v>Bezpośrednie</v>
          </cell>
          <cell r="J230" t="str">
            <v>Wynagrodzenia bezp. z narz.</v>
          </cell>
        </row>
        <row r="231">
          <cell r="A231" t="str">
            <v>16</v>
          </cell>
          <cell r="B231" t="str">
            <v>500 /1-16-522</v>
          </cell>
          <cell r="C231" t="str">
            <v>Dziewiarnia, w.na rz.prac.-na</v>
          </cell>
          <cell r="D231">
            <v>0</v>
          </cell>
          <cell r="E231">
            <v>0</v>
          </cell>
          <cell r="F231">
            <v>2252.59</v>
          </cell>
          <cell r="G231">
            <v>0</v>
          </cell>
          <cell r="H231">
            <v>2252.59</v>
          </cell>
          <cell r="I231" t="str">
            <v>Bezpośrednie</v>
          </cell>
          <cell r="J231" t="str">
            <v>Wynagrodzenia bezp. z narz.</v>
          </cell>
        </row>
        <row r="232">
          <cell r="A232" t="str">
            <v>16</v>
          </cell>
          <cell r="B232" t="str">
            <v>500 /1-16-800</v>
          </cell>
          <cell r="C232" t="str">
            <v>Dziewiarnia,Koszty zakupu</v>
          </cell>
          <cell r="D232">
            <v>0</v>
          </cell>
          <cell r="E232">
            <v>0</v>
          </cell>
          <cell r="F232">
            <v>1254.46</v>
          </cell>
          <cell r="G232">
            <v>0</v>
          </cell>
          <cell r="H232">
            <v>1254.46</v>
          </cell>
          <cell r="I232" t="str">
            <v>Bezpośrednie</v>
          </cell>
          <cell r="J232" t="str">
            <v>Koszty zakupu</v>
          </cell>
        </row>
        <row r="233">
          <cell r="A233" t="str">
            <v>16</v>
          </cell>
          <cell r="B233" t="str">
            <v>505 /1-16-212</v>
          </cell>
          <cell r="C233" t="str">
            <v>Dziewiarnia, Us’.transp.-samoc</v>
          </cell>
          <cell r="D233">
            <v>0</v>
          </cell>
          <cell r="E233">
            <v>0</v>
          </cell>
          <cell r="F233">
            <v>400.5</v>
          </cell>
          <cell r="G233">
            <v>0</v>
          </cell>
          <cell r="H233">
            <v>400.5</v>
          </cell>
          <cell r="I233" t="str">
            <v>Pośrednie</v>
          </cell>
          <cell r="J233" t="str">
            <v>Pozostałe koszty</v>
          </cell>
        </row>
        <row r="234">
          <cell r="A234" t="str">
            <v>16</v>
          </cell>
          <cell r="B234" t="str">
            <v>505 /1-16-234</v>
          </cell>
          <cell r="C234" t="str">
            <v>Dziewiarnia, Obr.obca-dzianie</v>
          </cell>
          <cell r="D234">
            <v>0</v>
          </cell>
          <cell r="E234">
            <v>0</v>
          </cell>
          <cell r="F234">
            <v>47327.61</v>
          </cell>
          <cell r="G234">
            <v>0</v>
          </cell>
          <cell r="H234">
            <v>47327.61</v>
          </cell>
          <cell r="I234" t="str">
            <v>Pośrednie</v>
          </cell>
          <cell r="J234" t="str">
            <v>Dzianie-obce</v>
          </cell>
        </row>
        <row r="235">
          <cell r="A235" t="str">
            <v>16</v>
          </cell>
          <cell r="B235" t="str">
            <v>506 /1-16-142</v>
          </cell>
          <cell r="C235" t="str">
            <v>Dziewiarnia, Mater.pozost.</v>
          </cell>
          <cell r="D235">
            <v>0</v>
          </cell>
          <cell r="E235">
            <v>0</v>
          </cell>
          <cell r="F235">
            <v>98.4</v>
          </cell>
          <cell r="G235">
            <v>0</v>
          </cell>
          <cell r="H235">
            <v>98.4</v>
          </cell>
          <cell r="I235" t="str">
            <v>Pośrednie</v>
          </cell>
          <cell r="J235" t="str">
            <v>Pozostałe materiały</v>
          </cell>
        </row>
        <row r="236">
          <cell r="A236" t="str">
            <v>16</v>
          </cell>
          <cell r="B236" t="str">
            <v>506 /1-16-259</v>
          </cell>
          <cell r="C236" t="str">
            <v>Dziewiarnia, Us’.poz.-inne</v>
          </cell>
          <cell r="D236">
            <v>0</v>
          </cell>
          <cell r="E236">
            <v>0</v>
          </cell>
          <cell r="F236">
            <v>521</v>
          </cell>
          <cell r="G236">
            <v>0</v>
          </cell>
          <cell r="H236">
            <v>521</v>
          </cell>
          <cell r="I236" t="str">
            <v>Pośrednie</v>
          </cell>
          <cell r="J236" t="str">
            <v>Pozostałe koszty</v>
          </cell>
        </row>
        <row r="237">
          <cell r="A237" t="str">
            <v>16</v>
          </cell>
          <cell r="B237" t="str">
            <v>506 /1-16-264</v>
          </cell>
          <cell r="C237" t="str">
            <v>Dziewiarnia, Rem.w’.-masz.i ur</v>
          </cell>
          <cell r="D237">
            <v>0</v>
          </cell>
          <cell r="E237">
            <v>0</v>
          </cell>
          <cell r="F237">
            <v>18108.349999999999</v>
          </cell>
          <cell r="G237">
            <v>0</v>
          </cell>
          <cell r="H237">
            <v>18108.349999999999</v>
          </cell>
          <cell r="I237" t="str">
            <v>Pośrednie</v>
          </cell>
          <cell r="J237" t="str">
            <v>Remonty maszyn i urządzeń</v>
          </cell>
        </row>
        <row r="238">
          <cell r="A238" t="str">
            <v>16</v>
          </cell>
          <cell r="B238" t="str">
            <v>506 /1-16-410</v>
          </cell>
          <cell r="C238" t="str">
            <v>Dziewiarnia, Wynagr.-osobowy f</v>
          </cell>
          <cell r="D238">
            <v>0</v>
          </cell>
          <cell r="E238">
            <v>0</v>
          </cell>
          <cell r="F238">
            <v>0</v>
          </cell>
          <cell r="G238">
            <v>0</v>
          </cell>
          <cell r="H238">
            <v>0</v>
          </cell>
          <cell r="I238" t="str">
            <v>Pośrednie</v>
          </cell>
          <cell r="J238" t="str">
            <v>Wynagrodzenia pośr. z narz.</v>
          </cell>
        </row>
        <row r="239">
          <cell r="A239" t="str">
            <v>16</v>
          </cell>
          <cell r="B239" t="str">
            <v>506 /1-16-420</v>
          </cell>
          <cell r="C239" t="str">
            <v>Dziewiarnia, Wynagr.-bezosob.f</v>
          </cell>
          <cell r="D239">
            <v>0</v>
          </cell>
          <cell r="E239">
            <v>0</v>
          </cell>
          <cell r="F239">
            <v>1800</v>
          </cell>
          <cell r="G239">
            <v>0</v>
          </cell>
          <cell r="H239">
            <v>1800</v>
          </cell>
          <cell r="I239" t="str">
            <v>Pośrednie</v>
          </cell>
          <cell r="J239" t="str">
            <v>Pozostałe koszty</v>
          </cell>
        </row>
        <row r="240">
          <cell r="A240" t="str">
            <v>16</v>
          </cell>
          <cell r="B240" t="str">
            <v>506 /1-16-800</v>
          </cell>
          <cell r="C240" t="str">
            <v>Dziewiarnia,Koszty zakupu.</v>
          </cell>
          <cell r="D240">
            <v>0</v>
          </cell>
          <cell r="E240">
            <v>0</v>
          </cell>
          <cell r="F240">
            <v>4.99</v>
          </cell>
          <cell r="G240">
            <v>0</v>
          </cell>
          <cell r="H240">
            <v>4.99</v>
          </cell>
          <cell r="I240" t="str">
            <v>Pośrednie</v>
          </cell>
          <cell r="J240" t="str">
            <v>Pozostałe koszty</v>
          </cell>
        </row>
        <row r="241">
          <cell r="A241" t="str">
            <v>17</v>
          </cell>
          <cell r="B241" t="str">
            <v>500 /1-17-000</v>
          </cell>
          <cell r="C241" t="str">
            <v>Wyko¤cz.Dziew., Roboty w toku</v>
          </cell>
          <cell r="D241">
            <v>0</v>
          </cell>
          <cell r="E241">
            <v>0</v>
          </cell>
          <cell r="F241">
            <v>4684.17</v>
          </cell>
          <cell r="G241">
            <v>0</v>
          </cell>
          <cell r="H241">
            <v>-4684.17</v>
          </cell>
          <cell r="I241" t="str">
            <v>Bezpośrednie</v>
          </cell>
          <cell r="J241" t="str">
            <v>Produkcja w toku</v>
          </cell>
        </row>
        <row r="242">
          <cell r="A242" t="str">
            <v>17</v>
          </cell>
          <cell r="B242" t="str">
            <v>500 /1-17-122</v>
          </cell>
          <cell r="C242" t="str">
            <v>Wyko¤cz.Dziew., Zu§.žr.pomocn.</v>
          </cell>
          <cell r="D242">
            <v>0</v>
          </cell>
          <cell r="E242">
            <v>0</v>
          </cell>
          <cell r="F242">
            <v>14887.46</v>
          </cell>
          <cell r="G242">
            <v>0</v>
          </cell>
          <cell r="H242">
            <v>14887.46</v>
          </cell>
          <cell r="I242" t="str">
            <v>Bezpośrednie</v>
          </cell>
          <cell r="J242" t="str">
            <v>Barwniki i środki pomocnicze</v>
          </cell>
        </row>
        <row r="243">
          <cell r="A243" t="str">
            <v>17</v>
          </cell>
          <cell r="B243" t="str">
            <v>500 /1-17-813</v>
          </cell>
          <cell r="C243" t="str">
            <v>Wyko¤cz,Dziew.Us’.Frbiarni</v>
          </cell>
          <cell r="D243">
            <v>0</v>
          </cell>
          <cell r="E243">
            <v>0</v>
          </cell>
          <cell r="F243">
            <v>10177.040000000001</v>
          </cell>
          <cell r="G243">
            <v>0</v>
          </cell>
          <cell r="H243">
            <v>10177.040000000001</v>
          </cell>
          <cell r="I243" t="str">
            <v>Bezpośrednie</v>
          </cell>
          <cell r="J243" t="str">
            <v>Usługi Farbiarni</v>
          </cell>
        </row>
        <row r="244">
          <cell r="A244" t="str">
            <v>17</v>
          </cell>
          <cell r="B244" t="str">
            <v>506 /1-17-142</v>
          </cell>
          <cell r="C244" t="str">
            <v>Wyko¤cz.Dziew., Mater.pozost.</v>
          </cell>
          <cell r="D244">
            <v>0</v>
          </cell>
          <cell r="E244">
            <v>0</v>
          </cell>
          <cell r="F244">
            <v>4789.3500000000004</v>
          </cell>
          <cell r="G244">
            <v>0</v>
          </cell>
          <cell r="H244">
            <v>4789.3500000000004</v>
          </cell>
          <cell r="I244" t="str">
            <v>Pośrednie</v>
          </cell>
          <cell r="J244" t="str">
            <v>Pozostałe materiały</v>
          </cell>
        </row>
        <row r="245">
          <cell r="A245" t="str">
            <v>17</v>
          </cell>
          <cell r="B245" t="str">
            <v>506 /1-17-800</v>
          </cell>
          <cell r="C245" t="str">
            <v>Wyko¤cz.Dziew.,Koszty zakupu</v>
          </cell>
          <cell r="D245">
            <v>0</v>
          </cell>
          <cell r="E245">
            <v>0</v>
          </cell>
          <cell r="F245">
            <v>243</v>
          </cell>
          <cell r="G245">
            <v>0</v>
          </cell>
          <cell r="H245">
            <v>243</v>
          </cell>
          <cell r="I245" t="str">
            <v>Pośrednie</v>
          </cell>
          <cell r="J245" t="str">
            <v>Pozostałe koszty</v>
          </cell>
        </row>
        <row r="246">
          <cell r="A246" t="str">
            <v>11</v>
          </cell>
          <cell r="B246" t="str">
            <v>500 /1-11-900</v>
          </cell>
          <cell r="C246" t="str">
            <v>Prz‘dzalnia, Przen.k.zmiennych</v>
          </cell>
          <cell r="D246">
            <v>0</v>
          </cell>
          <cell r="E246">
            <v>0</v>
          </cell>
          <cell r="F246">
            <v>246367.92</v>
          </cell>
          <cell r="G246">
            <v>0</v>
          </cell>
          <cell r="H246">
            <v>0</v>
          </cell>
          <cell r="I246" t="str">
            <v>Pośrednie</v>
          </cell>
          <cell r="J246" t="str">
            <v>Koszty wydz. na usługi na zewnątrz.</v>
          </cell>
        </row>
        <row r="247">
          <cell r="A247" t="str">
            <v>11</v>
          </cell>
          <cell r="B247" t="str">
            <v>500 /1-11-901</v>
          </cell>
          <cell r="C247" t="str">
            <v>Prz‘dzalnia, Przen.k.sta’ych</v>
          </cell>
          <cell r="D247">
            <v>0</v>
          </cell>
          <cell r="E247">
            <v>0</v>
          </cell>
          <cell r="F247">
            <v>1067712.95</v>
          </cell>
          <cell r="G247">
            <v>0</v>
          </cell>
          <cell r="H247">
            <v>0</v>
          </cell>
          <cell r="I247" t="str">
            <v>Pośrednie</v>
          </cell>
          <cell r="J247" t="str">
            <v>Koszty wydz. na usługi na zewnątrz.</v>
          </cell>
        </row>
        <row r="248">
          <cell r="A248" t="str">
            <v>12</v>
          </cell>
          <cell r="B248" t="str">
            <v>500 /1-12-900</v>
          </cell>
          <cell r="C248" t="str">
            <v>Skr‘calnia, Przen.k.zmiennych</v>
          </cell>
          <cell r="D248">
            <v>0</v>
          </cell>
          <cell r="E248">
            <v>0</v>
          </cell>
          <cell r="F248">
            <v>13268.05</v>
          </cell>
          <cell r="G248">
            <v>2473.56</v>
          </cell>
          <cell r="H248">
            <v>-2473.56</v>
          </cell>
          <cell r="I248" t="str">
            <v>Pośrednie</v>
          </cell>
          <cell r="J248" t="str">
            <v>Koszty wydz. na usługi na zewnątrz.</v>
          </cell>
        </row>
        <row r="249">
          <cell r="A249" t="str">
            <v>12</v>
          </cell>
          <cell r="B249" t="str">
            <v>500 /1-12-901</v>
          </cell>
          <cell r="C249" t="str">
            <v>Skr‘calnia, Przen.k.sta’ych</v>
          </cell>
          <cell r="D249">
            <v>0</v>
          </cell>
          <cell r="E249">
            <v>0</v>
          </cell>
          <cell r="F249">
            <v>199754.87</v>
          </cell>
          <cell r="G249">
            <v>0</v>
          </cell>
          <cell r="H249">
            <v>0</v>
          </cell>
          <cell r="I249" t="str">
            <v>Pośrednie</v>
          </cell>
          <cell r="J249" t="str">
            <v>Koszty wydz. na usługi na zewnątrz.</v>
          </cell>
        </row>
        <row r="250">
          <cell r="A250" t="str">
            <v>14</v>
          </cell>
          <cell r="B250" t="str">
            <v>500 /1-14-900</v>
          </cell>
          <cell r="C250" t="str">
            <v>Tkalnia, Przen.k.zmiennych</v>
          </cell>
          <cell r="D250">
            <v>0</v>
          </cell>
          <cell r="E250">
            <v>0</v>
          </cell>
          <cell r="F250">
            <v>85121.3</v>
          </cell>
          <cell r="G250">
            <v>10818.18</v>
          </cell>
          <cell r="H250">
            <v>-10818.18</v>
          </cell>
          <cell r="I250" t="str">
            <v>Pośrednie</v>
          </cell>
          <cell r="J250" t="str">
            <v>Koszty wydz. na usługi na zewnątrz.</v>
          </cell>
        </row>
        <row r="251">
          <cell r="A251" t="str">
            <v>14</v>
          </cell>
          <cell r="B251" t="str">
            <v>500 /1-14-901</v>
          </cell>
          <cell r="C251" t="str">
            <v>Tkalnia, Przen.k.sta’ych</v>
          </cell>
          <cell r="D251">
            <v>0</v>
          </cell>
          <cell r="E251">
            <v>0</v>
          </cell>
          <cell r="F251">
            <v>1336222.58</v>
          </cell>
          <cell r="G251">
            <v>33782.04</v>
          </cell>
          <cell r="H251">
            <v>-33782.04</v>
          </cell>
          <cell r="I251" t="str">
            <v>Pośrednie</v>
          </cell>
          <cell r="J251" t="str">
            <v>Koszty wydz. na usługi na zewnątrz.</v>
          </cell>
        </row>
        <row r="252">
          <cell r="A252" t="str">
            <v>15</v>
          </cell>
          <cell r="B252" t="str">
            <v>500 /1-15-900</v>
          </cell>
          <cell r="C252" t="str">
            <v>Wyko¤czalnia, Przen.k.zmiennych</v>
          </cell>
          <cell r="D252">
            <v>0</v>
          </cell>
          <cell r="E252">
            <v>0</v>
          </cell>
          <cell r="F252">
            <v>239194.07</v>
          </cell>
          <cell r="G252">
            <v>1191.76</v>
          </cell>
          <cell r="H252">
            <v>-1191.76</v>
          </cell>
          <cell r="I252" t="str">
            <v>Pośrednie</v>
          </cell>
          <cell r="J252" t="str">
            <v>Koszty wydz. na usługi na zewnątrz.</v>
          </cell>
        </row>
        <row r="253">
          <cell r="A253" t="str">
            <v>15</v>
          </cell>
          <cell r="B253" t="str">
            <v>500 /1-15-901</v>
          </cell>
          <cell r="C253" t="str">
            <v>Wyko¤czalnia, Przen.k.sta’ych</v>
          </cell>
          <cell r="D253">
            <v>0</v>
          </cell>
          <cell r="E253">
            <v>0</v>
          </cell>
          <cell r="F253">
            <v>302970.12</v>
          </cell>
          <cell r="G253">
            <v>0</v>
          </cell>
          <cell r="H253">
            <v>0</v>
          </cell>
          <cell r="I253" t="str">
            <v>Pośrednie</v>
          </cell>
          <cell r="J253" t="str">
            <v>Koszty wydz. na usługi na zewnątrz.</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łożenia"/>
      <sheetName val="koszty"/>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riant"/>
    </sheetNames>
    <sheetDataSet>
      <sheetData sheetId="0">
        <row r="3">
          <cell r="B3">
            <v>1</v>
          </cell>
        </row>
      </sheetData>
    </sheetDataSet>
  </externalBook>
</externalLink>
</file>

<file path=xl/revisions/_rels/revisionHeaders.xml.rels><?xml version="1.0" encoding="UTF-8" standalone="yes"?>
<Relationships xmlns="http://schemas.openxmlformats.org/package/2006/relationships"><Relationship Id="rId4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4F1AF120-8F1F-4758-A3D8-757ED7366BCB}" diskRevisions="1" revisionId="5121" version="2">
  <header guid="{4F1AF120-8F1F-4758-A3D8-757ED7366BCB}" dateTime="2016-05-23T12:11:45" maxSheetId="20" userName="Katarzyna Łoszyk" r:id="rId41" minRId="5106" maxRId="5109">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06" sId="4">
    <oc r="E21" t="inlineStr">
      <is>
        <t>Całkowity koszt inwestycji wg Uchwały (w EUR)</t>
      </is>
    </oc>
    <nc r="E21" t="inlineStr">
      <is>
        <t xml:space="preserve">Całkowity koszt inwestycji wg Uchwały </t>
      </is>
    </nc>
  </rcc>
  <rcc rId="5107" sId="4">
    <oc r="E25" t="inlineStr">
      <is>
        <t>Poziom dofinansowania wg Uchwały (w %)</t>
      </is>
    </oc>
    <nc r="E25" t="inlineStr">
      <is>
        <t>Koszty kwalifikowalne (w PLN)</t>
      </is>
    </nc>
  </rcc>
  <rcc rId="5108" sId="4">
    <oc r="E27" t="inlineStr">
      <is>
        <t>Maksymalna wartość dotacji (w EUR)</t>
      </is>
    </oc>
    <nc r="E27" t="inlineStr">
      <is>
        <t>Poziom dofinansowania wg Uchwały (w %)</t>
      </is>
    </nc>
  </rcc>
  <rcmt sheetId="4" cell="I29" guid="{00000000-0000-0000-0000-000000000000}" action="delete" author="katarzyna.loszyk"/>
  <rcc rId="5109" sId="7">
    <oc r="C1" t="inlineStr">
      <is>
        <r>
          <t>UWAGA!!!</t>
        </r>
        <r>
          <rPr>
            <b/>
            <sz val="10"/>
            <rFont val="Arial"/>
            <family val="2"/>
            <charset val="238"/>
          </rPr>
          <t xml:space="preserve">
W tym arkuszu należy zamieścić prognozę przepływów pieniężnych dla sytuacji, gdzie Wnioskodawcą jest jednostka samorządu terytorialnego, a jednostką użytkującą infrastrukturę powstałą w wyniku realizacji projektu jest JST bezpośrednio lub za pośrednictwem jednostki budżetowej, której plan finansowy w całości zawiera się w budżecie JST. W pierwszej kolumnie należy wskazać dane historyczne za ubiegły rok poprzedzający rok złożenia wniosku. Dane należy zaprezentować dla 1 roku historycznego i okresu prognozy zgodnie z przyjętym okresem referencyjnym.</t>
        </r>
      </is>
    </oc>
    <nc r="C1" t="inlineStr">
      <is>
        <r>
          <t>UWAGA!!!</t>
        </r>
        <r>
          <rPr>
            <b/>
            <sz val="10"/>
            <rFont val="Arial"/>
            <family val="2"/>
            <charset val="238"/>
          </rPr>
          <t xml:space="preserve">
W tym arkuszu należy zamieścić prognozę przepływów pieniężnych dla sytuacji, gdzie Wnioskodawcą jest jednostka samorządu terytorialnego, a jednostką użytkującą infrastrukturę powstałą w wyniku realizacji projektu jest JST bezpośrednio lub za pośrednictwem jednostki budżetowej, której plan finansowy w całości zawiera się w budżecie JST. Dane należy zaprezentować dla okresu prognozy zgodnie z przyjętym okresem referencyjnym.</t>
        </r>
      </is>
    </nc>
  </rcc>
  <rfmt sheetId="7" sqref="C5" start="0" length="0">
    <dxf>
      <fill>
        <patternFill>
          <bgColor indexed="11"/>
        </patternFill>
      </fill>
    </dxf>
  </rfmt>
  <rcmt sheetId="4" cell="I23" guid="{41EE31D4-EE0D-4659-B2D1-497D733ACE34}" author="Katarzyna Łoszyk" newLength="64"/>
  <rcv guid="{BD8A273F-EBDA-4BF5-9FEF-0F811D076781}" action="delete"/>
  <rdn rId="0" localSheetId="2" customView="1" name="Z_BD8A273F_EBDA_4BF5_9FEF_0F811D076781_.wvu.Cols" hidden="1" oldHidden="1">
    <formula>'1 Założenia'!$C:$C</formula>
    <oldFormula>'1 Założenia'!$C:$C</oldFormula>
  </rdn>
  <rdn rId="0" localSheetId="3" customView="1" name="Z_BD8A273F_EBDA_4BF5_9FEF_0F811D076781_.wvu.PrintArea" hidden="1" oldHidden="1">
    <formula>'2 Dane wyjściowe'!$A$1:$Q$49</formula>
    <oldFormula>'2 Dane wyjściowe'!$A$1:$Q$49</oldFormula>
  </rdn>
  <rdn rId="0" localSheetId="3" customView="1" name="Z_BD8A273F_EBDA_4BF5_9FEF_0F811D076781_.wvu.PrintTitles" hidden="1" oldHidden="1">
    <formula>'2 Dane wyjściowe'!$A:$B</formula>
    <oldFormula>'2 Dane wyjściowe'!$A:$B</oldFormula>
  </rdn>
  <rdn rId="0" localSheetId="4" customView="1" name="Z_BD8A273F_EBDA_4BF5_9FEF_0F811D076781_.wvu.PrintArea" hidden="1" oldHidden="1">
    <formula>'3 Poziom dofinansowania'!$A$3:$AH$72</formula>
    <oldFormula>'3 Poziom dofinansowania'!$A$3:$AH$72</oldFormula>
  </rdn>
  <rdn rId="0" localSheetId="4" customView="1" name="Z_BD8A273F_EBDA_4BF5_9FEF_0F811D076781_.wvu.PrintTitles" hidden="1" oldHidden="1">
    <formula>'3 Poziom dofinansowania'!$A:$A</formula>
    <oldFormula>'3 Poziom dofinansowania'!$A:$A</oldFormula>
  </rdn>
  <rdn rId="0" localSheetId="5" customView="1" name="Z_BD8A273F_EBDA_4BF5_9FEF_0F811D076781_.wvu.PrintTitles" hidden="1" oldHidden="1">
    <formula>'4 Efektywność finansowa'!$A:$B</formula>
    <oldFormula>'4 Efektywność finansowa'!$A:$B</oldFormula>
  </rdn>
  <rdn rId="0" localSheetId="6" customView="1" name="Z_BD8A273F_EBDA_4BF5_9FEF_0F811D076781_.wvu.PrintArea" hidden="1" oldHidden="1">
    <formula>'5 Trwałość finansowa'!$A$2:$Q$30,'5 Trwałość finansowa'!$A$34:$Q$64</formula>
    <oldFormula>'5 Trwałość finansowa'!$A$2:$Q$30,'5 Trwałość finansowa'!$A$34:$Q$64</oldFormula>
  </rdn>
  <rdn rId="0" localSheetId="6" customView="1" name="Z_BD8A273F_EBDA_4BF5_9FEF_0F811D076781_.wvu.PrintTitles" hidden="1" oldHidden="1">
    <formula>'5 Trwałość finansowa'!$A:$B</formula>
    <oldFormula>'5 Trwałość finansowa'!$A:$B</oldFormula>
  </rdn>
  <rdn rId="0" localSheetId="7" customView="1" name="Z_BD8A273F_EBDA_4BF5_9FEF_0F811D076781_.wvu.PrintArea" hidden="1" oldHidden="1">
    <formula>'6 Trwałość finansowa JST'!$A$1:$R$39</formula>
    <oldFormula>'6 Trwałość finansowa JST'!$A$1:$R$39</oldFormula>
  </rdn>
  <rdn rId="0" localSheetId="7" customView="1" name="Z_BD8A273F_EBDA_4BF5_9FEF_0F811D076781_.wvu.PrintTitles" hidden="1" oldHidden="1">
    <formula>'6 Trwałość finansowa JST'!$A:$B</formula>
    <oldFormula>'6 Trwałość finansowa JST'!$A:$B</oldFormula>
  </rdn>
  <rdn rId="0" localSheetId="8" customView="1" name="Z_BD8A273F_EBDA_4BF5_9FEF_0F811D076781_.wvu.PrintTitles" hidden="1" oldHidden="1">
    <formula>'7 Plan finansowy'!$A:$B</formula>
    <oldFormula>'7 Plan finansowy'!$A:$B</oldFormula>
  </rdn>
  <rdn rId="0" localSheetId="12" customView="1" name="Z_BD8A273F_EBDA_4BF5_9FEF_0F811D076781_.wvu.PrintArea" hidden="1" oldHidden="1">
    <formula>'10'!$A$1:$N$34</formula>
    <oldFormula>'10'!$A$1:$N$34</oldFormula>
  </rdn>
  <rcv guid="{BD8A273F-EBDA-4BF5-9FEF-0F811D076781}"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57.bin"/><Relationship Id="rId7" Type="http://schemas.openxmlformats.org/officeDocument/2006/relationships/printerSettings" Target="../printerSettings/printerSettings61.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64.bin"/><Relationship Id="rId7" Type="http://schemas.openxmlformats.org/officeDocument/2006/relationships/printerSettings" Target="../printerSettings/printerSettings68.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 Id="rId6" Type="http://schemas.openxmlformats.org/officeDocument/2006/relationships/printerSettings" Target="../printerSettings/printerSettings67.bin"/><Relationship Id="rId5" Type="http://schemas.openxmlformats.org/officeDocument/2006/relationships/printerSettings" Target="../printerSettings/printerSettings66.bin"/><Relationship Id="rId4" Type="http://schemas.openxmlformats.org/officeDocument/2006/relationships/printerSettings" Target="../printerSettings/printerSettings6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1.bin"/><Relationship Id="rId7" Type="http://schemas.openxmlformats.org/officeDocument/2006/relationships/printerSettings" Target="../printerSettings/printerSettings75.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6" Type="http://schemas.openxmlformats.org/officeDocument/2006/relationships/printerSettings" Target="../printerSettings/printerSettings74.bin"/><Relationship Id="rId5" Type="http://schemas.openxmlformats.org/officeDocument/2006/relationships/printerSettings" Target="../printerSettings/printerSettings73.bin"/><Relationship Id="rId4" Type="http://schemas.openxmlformats.org/officeDocument/2006/relationships/printerSettings" Target="../printerSettings/printerSettings7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78.bin"/><Relationship Id="rId7" Type="http://schemas.openxmlformats.org/officeDocument/2006/relationships/printerSettings" Target="../printerSettings/printerSettings82.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 Id="rId6" Type="http://schemas.openxmlformats.org/officeDocument/2006/relationships/printerSettings" Target="../printerSettings/printerSettings81.bin"/><Relationship Id="rId5" Type="http://schemas.openxmlformats.org/officeDocument/2006/relationships/printerSettings" Target="../printerSettings/printerSettings80.bin"/><Relationship Id="rId4" Type="http://schemas.openxmlformats.org/officeDocument/2006/relationships/printerSettings" Target="../printerSettings/printerSettings79.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85.bin"/><Relationship Id="rId7" Type="http://schemas.openxmlformats.org/officeDocument/2006/relationships/printerSettings" Target="../printerSettings/printerSettings89.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 Id="rId6" Type="http://schemas.openxmlformats.org/officeDocument/2006/relationships/printerSettings" Target="../printerSettings/printerSettings88.bin"/><Relationship Id="rId5" Type="http://schemas.openxmlformats.org/officeDocument/2006/relationships/printerSettings" Target="../printerSettings/printerSettings87.bin"/><Relationship Id="rId4" Type="http://schemas.openxmlformats.org/officeDocument/2006/relationships/printerSettings" Target="../printerSettings/printerSettings86.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92.bin"/><Relationship Id="rId7" Type="http://schemas.openxmlformats.org/officeDocument/2006/relationships/printerSettings" Target="../printerSettings/printerSettings96.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 Id="rId6" Type="http://schemas.openxmlformats.org/officeDocument/2006/relationships/printerSettings" Target="../printerSettings/printerSettings95.bin"/><Relationship Id="rId5" Type="http://schemas.openxmlformats.org/officeDocument/2006/relationships/printerSettings" Target="../printerSettings/printerSettings94.bin"/><Relationship Id="rId4" Type="http://schemas.openxmlformats.org/officeDocument/2006/relationships/printerSettings" Target="../printerSettings/printerSettings93.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99.bin"/><Relationship Id="rId7" Type="http://schemas.openxmlformats.org/officeDocument/2006/relationships/printerSettings" Target="../printerSettings/printerSettings103.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 Id="rId6" Type="http://schemas.openxmlformats.org/officeDocument/2006/relationships/printerSettings" Target="../printerSettings/printerSettings102.bin"/><Relationship Id="rId5" Type="http://schemas.openxmlformats.org/officeDocument/2006/relationships/printerSettings" Target="../printerSettings/printerSettings101.bin"/><Relationship Id="rId4" Type="http://schemas.openxmlformats.org/officeDocument/2006/relationships/printerSettings" Target="../printerSettings/printerSettings100.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06.bin"/><Relationship Id="rId7" Type="http://schemas.openxmlformats.org/officeDocument/2006/relationships/printerSettings" Target="../printerSettings/printerSettings110.bin"/><Relationship Id="rId2" Type="http://schemas.openxmlformats.org/officeDocument/2006/relationships/printerSettings" Target="../printerSettings/printerSettings105.bin"/><Relationship Id="rId1" Type="http://schemas.openxmlformats.org/officeDocument/2006/relationships/printerSettings" Target="../printerSettings/printerSettings104.bin"/><Relationship Id="rId6" Type="http://schemas.openxmlformats.org/officeDocument/2006/relationships/printerSettings" Target="../printerSettings/printerSettings109.bin"/><Relationship Id="rId5" Type="http://schemas.openxmlformats.org/officeDocument/2006/relationships/printerSettings" Target="../printerSettings/printerSettings108.bin"/><Relationship Id="rId4" Type="http://schemas.openxmlformats.org/officeDocument/2006/relationships/printerSettings" Target="../printerSettings/printerSettings107.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 Id="rId9" Type="http://schemas.openxmlformats.org/officeDocument/2006/relationships/comments" Target="../comments2.xml"/></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 Id="rId9"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XEZ293"/>
  <sheetViews>
    <sheetView zoomScale="80" zoomScaleNormal="80" zoomScaleSheetLayoutView="90" workbookViewId="0">
      <selection activeCell="C8" sqref="C8"/>
    </sheetView>
  </sheetViews>
  <sheetFormatPr defaultRowHeight="12.75"/>
  <cols>
    <col min="1" max="1" width="13.7109375" customWidth="1"/>
    <col min="2" max="2" width="43.85546875" customWidth="1"/>
    <col min="3" max="3" width="103.85546875" style="76" customWidth="1"/>
    <col min="4" max="4" width="27.5703125" style="1" customWidth="1"/>
  </cols>
  <sheetData>
    <row r="1" spans="1:6" ht="27.75">
      <c r="A1" s="519" t="s">
        <v>330</v>
      </c>
      <c r="B1" s="520"/>
      <c r="C1" s="520"/>
      <c r="D1" s="520"/>
    </row>
    <row r="2" spans="1:6" ht="15.75" customHeight="1">
      <c r="A2" s="521" t="s">
        <v>0</v>
      </c>
      <c r="B2" s="522"/>
      <c r="C2" s="522"/>
      <c r="D2" s="523"/>
    </row>
    <row r="3" spans="1:6" ht="36.75" customHeight="1">
      <c r="A3" s="12" t="s">
        <v>92</v>
      </c>
      <c r="B3" s="12" t="s">
        <v>93</v>
      </c>
      <c r="C3" s="74" t="s">
        <v>83</v>
      </c>
      <c r="D3" s="12" t="s">
        <v>91</v>
      </c>
    </row>
    <row r="4" spans="1:6" s="8" customFormat="1" ht="91.5" customHeight="1">
      <c r="A4" s="367">
        <v>1</v>
      </c>
      <c r="B4" s="368" t="s">
        <v>9</v>
      </c>
      <c r="C4" s="369" t="s">
        <v>387</v>
      </c>
      <c r="D4" s="370">
        <v>1</v>
      </c>
    </row>
    <row r="5" spans="1:6" s="8" customFormat="1" ht="123.75" customHeight="1">
      <c r="A5" s="367">
        <v>2</v>
      </c>
      <c r="B5" s="368" t="s">
        <v>10</v>
      </c>
      <c r="C5" s="369" t="s">
        <v>331</v>
      </c>
      <c r="D5" s="370" t="s">
        <v>365</v>
      </c>
    </row>
    <row r="6" spans="1:6" s="8" customFormat="1" ht="109.5" customHeight="1">
      <c r="A6" s="367">
        <v>3</v>
      </c>
      <c r="B6" s="368" t="s">
        <v>332</v>
      </c>
      <c r="C6" s="369" t="s">
        <v>385</v>
      </c>
      <c r="D6" s="370" t="s">
        <v>366</v>
      </c>
    </row>
    <row r="7" spans="1:6" s="8" customFormat="1" ht="78.75" customHeight="1">
      <c r="A7" s="367">
        <v>4</v>
      </c>
      <c r="B7" s="368" t="s">
        <v>340</v>
      </c>
      <c r="C7" s="369" t="s">
        <v>341</v>
      </c>
      <c r="D7" s="370">
        <v>8</v>
      </c>
    </row>
    <row r="8" spans="1:6" s="8" customFormat="1" ht="137.25" customHeight="1">
      <c r="A8" s="371">
        <v>5</v>
      </c>
      <c r="B8" s="368" t="s">
        <v>342</v>
      </c>
      <c r="C8" s="369" t="s">
        <v>367</v>
      </c>
      <c r="D8" s="372" t="s">
        <v>345</v>
      </c>
    </row>
    <row r="9" spans="1:6" s="8" customFormat="1" ht="119.25" customHeight="1">
      <c r="A9" s="371">
        <v>6</v>
      </c>
      <c r="B9" s="373" t="s">
        <v>343</v>
      </c>
      <c r="C9" s="442" t="s">
        <v>344</v>
      </c>
      <c r="D9" s="372">
        <v>11</v>
      </c>
    </row>
    <row r="10" spans="1:6" s="8" customFormat="1" ht="100.5" customHeight="1">
      <c r="A10" s="367">
        <v>7</v>
      </c>
      <c r="B10" s="373" t="s">
        <v>347</v>
      </c>
      <c r="C10" s="374" t="s">
        <v>368</v>
      </c>
      <c r="D10" s="375" t="s">
        <v>349</v>
      </c>
    </row>
    <row r="11" spans="1:6" s="8" customFormat="1" ht="100.5" customHeight="1">
      <c r="A11" s="367">
        <v>8</v>
      </c>
      <c r="B11" s="368" t="s">
        <v>348</v>
      </c>
      <c r="C11" s="374" t="s">
        <v>369</v>
      </c>
      <c r="D11" s="370" t="s">
        <v>375</v>
      </c>
    </row>
    <row r="12" spans="1:6" s="8" customFormat="1" ht="106.5" customHeight="1">
      <c r="A12" s="367">
        <v>9</v>
      </c>
      <c r="B12" s="368" t="s">
        <v>88</v>
      </c>
      <c r="C12" s="369" t="s">
        <v>370</v>
      </c>
      <c r="D12" s="370" t="s">
        <v>350</v>
      </c>
    </row>
    <row r="13" spans="1:6" s="8" customFormat="1" ht="130.5" customHeight="1">
      <c r="A13" s="376">
        <v>10</v>
      </c>
      <c r="B13" s="377" t="s">
        <v>333</v>
      </c>
      <c r="C13" s="374" t="s">
        <v>376</v>
      </c>
      <c r="D13" s="378" t="s">
        <v>351</v>
      </c>
    </row>
    <row r="14" spans="1:6" s="8" customFormat="1" ht="102.75" customHeight="1">
      <c r="A14" s="367">
        <v>11</v>
      </c>
      <c r="B14" s="368" t="s">
        <v>95</v>
      </c>
      <c r="C14" s="369" t="s">
        <v>371</v>
      </c>
      <c r="D14" s="379" t="s">
        <v>94</v>
      </c>
    </row>
    <row r="15" spans="1:6" s="8" customFormat="1" ht="172.5">
      <c r="A15" s="367">
        <v>12</v>
      </c>
      <c r="B15" s="368" t="s">
        <v>98</v>
      </c>
      <c r="C15" s="380" t="s">
        <v>334</v>
      </c>
      <c r="D15" s="379" t="s">
        <v>94</v>
      </c>
    </row>
    <row r="16" spans="1:6" s="8" customFormat="1" ht="99.75">
      <c r="A16" s="367">
        <v>13</v>
      </c>
      <c r="B16" s="368" t="s">
        <v>75</v>
      </c>
      <c r="C16" s="369" t="s">
        <v>335</v>
      </c>
      <c r="D16" s="379" t="s">
        <v>94</v>
      </c>
      <c r="F16" s="48"/>
    </row>
    <row r="17" spans="1:16380" s="8" customFormat="1" ht="88.5" customHeight="1">
      <c r="A17" s="367">
        <v>14</v>
      </c>
      <c r="B17" s="368" t="s">
        <v>84</v>
      </c>
      <c r="C17" s="369" t="s">
        <v>372</v>
      </c>
      <c r="D17" s="379" t="s">
        <v>94</v>
      </c>
    </row>
    <row r="18" spans="1:16380" s="8" customFormat="1" ht="109.5" customHeight="1">
      <c r="A18" s="367">
        <v>15</v>
      </c>
      <c r="B18" s="368" t="s">
        <v>85</v>
      </c>
      <c r="C18" s="369" t="s">
        <v>373</v>
      </c>
      <c r="D18" s="379" t="s">
        <v>94</v>
      </c>
    </row>
    <row r="19" spans="1:16380" s="8" customFormat="1" ht="107.25" customHeight="1">
      <c r="A19" s="367">
        <v>16</v>
      </c>
      <c r="B19" s="368" t="s">
        <v>86</v>
      </c>
      <c r="C19" s="369" t="s">
        <v>374</v>
      </c>
      <c r="D19" s="379" t="s">
        <v>94</v>
      </c>
    </row>
    <row r="20" spans="1:16380" s="8" customFormat="1" ht="62.25" customHeight="1">
      <c r="A20" s="367" t="s">
        <v>346</v>
      </c>
      <c r="B20" s="368" t="s">
        <v>55</v>
      </c>
      <c r="C20" s="369" t="s">
        <v>336</v>
      </c>
      <c r="D20" s="379" t="s">
        <v>94</v>
      </c>
    </row>
    <row r="21" spans="1:16380" s="8" customFormat="1" ht="26.25">
      <c r="A21" s="381"/>
      <c r="B21" s="382"/>
      <c r="C21" s="383"/>
      <c r="D21" s="384"/>
    </row>
    <row r="22" spans="1:16380" s="8" customFormat="1" ht="78" customHeight="1">
      <c r="A22" s="385"/>
      <c r="B22" s="383"/>
      <c r="C22" s="383"/>
      <c r="D22" s="384"/>
    </row>
    <row r="23" spans="1:16380" s="8" customFormat="1">
      <c r="A23" s="49"/>
      <c r="B23" s="50"/>
      <c r="C23" s="49"/>
      <c r="D23" s="51"/>
    </row>
    <row r="24" spans="1:16380" s="8" customFormat="1">
      <c r="A24" s="52"/>
      <c r="B24" s="52"/>
      <c r="C24" s="75"/>
      <c r="D24" s="51"/>
    </row>
    <row r="25" spans="1:16380" s="48" customFormat="1" ht="110.25" customHeight="1">
      <c r="A25" s="525" t="s">
        <v>390</v>
      </c>
      <c r="B25" s="525"/>
      <c r="C25" s="525"/>
      <c r="D25" s="525"/>
      <c r="E25" s="524"/>
      <c r="F25" s="524"/>
      <c r="G25" s="524"/>
      <c r="H25" s="524"/>
      <c r="I25" s="524"/>
      <c r="J25" s="524"/>
      <c r="K25" s="524"/>
      <c r="L25" s="524"/>
      <c r="M25" s="524"/>
      <c r="N25" s="524"/>
      <c r="O25" s="524"/>
      <c r="P25" s="524"/>
      <c r="Q25" s="524"/>
      <c r="R25" s="524"/>
      <c r="S25" s="524"/>
      <c r="T25" s="524"/>
      <c r="U25" s="524"/>
      <c r="V25" s="524"/>
      <c r="W25" s="524"/>
      <c r="X25" s="524"/>
      <c r="Y25" s="524"/>
      <c r="Z25" s="524"/>
      <c r="AA25" s="524"/>
      <c r="AB25" s="524"/>
      <c r="AC25" s="524"/>
      <c r="AD25" s="524"/>
      <c r="AE25" s="524"/>
      <c r="AF25" s="524"/>
      <c r="AG25" s="524"/>
      <c r="AH25" s="524"/>
      <c r="AI25" s="524"/>
      <c r="AJ25" s="524"/>
      <c r="AK25" s="524"/>
      <c r="AL25" s="524"/>
      <c r="AM25" s="524"/>
      <c r="AN25" s="524"/>
      <c r="AO25" s="524"/>
      <c r="AP25" s="524"/>
      <c r="AQ25" s="524"/>
      <c r="AR25" s="524"/>
      <c r="AS25" s="524"/>
      <c r="AT25" s="524"/>
      <c r="AU25" s="524"/>
      <c r="AV25" s="524"/>
      <c r="AW25" s="524"/>
      <c r="AX25" s="524"/>
      <c r="AY25" s="524"/>
      <c r="AZ25" s="524"/>
      <c r="BA25" s="524"/>
      <c r="BB25" s="524"/>
      <c r="BC25" s="524"/>
      <c r="BD25" s="524"/>
      <c r="BE25" s="524"/>
      <c r="BF25" s="524"/>
      <c r="BG25" s="524"/>
      <c r="BH25" s="524"/>
      <c r="BI25" s="524"/>
      <c r="BJ25" s="524"/>
      <c r="BK25" s="524"/>
      <c r="BL25" s="524"/>
      <c r="BM25" s="524"/>
      <c r="BN25" s="524"/>
      <c r="BO25" s="524"/>
      <c r="BP25" s="524"/>
      <c r="BQ25" s="524"/>
      <c r="BR25" s="524"/>
      <c r="BS25" s="524"/>
      <c r="BT25" s="524"/>
      <c r="BU25" s="524"/>
      <c r="BV25" s="524"/>
      <c r="BW25" s="524"/>
      <c r="BX25" s="524"/>
      <c r="BY25" s="524"/>
      <c r="BZ25" s="524"/>
      <c r="CA25" s="524"/>
      <c r="CB25" s="524"/>
      <c r="CC25" s="524"/>
      <c r="CD25" s="524"/>
      <c r="CE25" s="524"/>
      <c r="CF25" s="524"/>
      <c r="CG25" s="524"/>
      <c r="CH25" s="524"/>
      <c r="CI25" s="524"/>
      <c r="CJ25" s="524"/>
      <c r="CK25" s="524"/>
      <c r="CL25" s="524"/>
      <c r="CM25" s="524"/>
      <c r="CN25" s="524"/>
      <c r="CO25" s="524"/>
      <c r="CP25" s="524"/>
      <c r="CQ25" s="524"/>
      <c r="CR25" s="524"/>
      <c r="CS25" s="524"/>
      <c r="CT25" s="524"/>
      <c r="CU25" s="524"/>
      <c r="CV25" s="524"/>
      <c r="CW25" s="524"/>
      <c r="CX25" s="524"/>
      <c r="CY25" s="524"/>
      <c r="CZ25" s="524"/>
      <c r="DA25" s="524"/>
      <c r="DB25" s="524"/>
      <c r="DC25" s="524"/>
      <c r="DD25" s="524"/>
      <c r="DE25" s="524"/>
      <c r="DF25" s="524"/>
      <c r="DG25" s="524"/>
      <c r="DH25" s="524"/>
      <c r="DI25" s="524"/>
      <c r="DJ25" s="524"/>
      <c r="DK25" s="524"/>
      <c r="DL25" s="524"/>
      <c r="DM25" s="524"/>
      <c r="DN25" s="524"/>
      <c r="DO25" s="524"/>
      <c r="DP25" s="524"/>
      <c r="DQ25" s="524"/>
      <c r="DR25" s="524"/>
      <c r="DS25" s="524"/>
      <c r="DT25" s="524"/>
      <c r="DU25" s="524"/>
      <c r="DV25" s="524"/>
      <c r="DW25" s="524"/>
      <c r="DX25" s="524"/>
      <c r="DY25" s="524"/>
      <c r="DZ25" s="524"/>
      <c r="EA25" s="524"/>
      <c r="EB25" s="524"/>
      <c r="EC25" s="524"/>
      <c r="ED25" s="524"/>
      <c r="EE25" s="524"/>
      <c r="EF25" s="524"/>
      <c r="EG25" s="524"/>
      <c r="EH25" s="524"/>
      <c r="EI25" s="524"/>
      <c r="EJ25" s="524"/>
      <c r="EK25" s="524"/>
      <c r="EL25" s="524"/>
      <c r="EM25" s="524"/>
      <c r="EN25" s="524"/>
      <c r="EO25" s="524"/>
      <c r="EP25" s="524"/>
      <c r="EQ25" s="524"/>
      <c r="ER25" s="524"/>
      <c r="ES25" s="524"/>
      <c r="ET25" s="524"/>
      <c r="EU25" s="524"/>
      <c r="EV25" s="524"/>
      <c r="EW25" s="524"/>
      <c r="EX25" s="524"/>
      <c r="EY25" s="524"/>
      <c r="EZ25" s="524"/>
      <c r="FA25" s="524"/>
      <c r="FB25" s="524"/>
      <c r="FC25" s="524"/>
      <c r="FD25" s="524"/>
      <c r="FE25" s="524"/>
      <c r="FF25" s="524"/>
      <c r="FG25" s="524"/>
      <c r="FH25" s="524"/>
      <c r="FI25" s="524"/>
      <c r="FJ25" s="524"/>
      <c r="FK25" s="524"/>
      <c r="FL25" s="524"/>
      <c r="FM25" s="524"/>
      <c r="FN25" s="524"/>
      <c r="FO25" s="524"/>
      <c r="FP25" s="524"/>
      <c r="FQ25" s="524"/>
      <c r="FR25" s="524"/>
      <c r="FS25" s="524"/>
      <c r="FT25" s="524"/>
      <c r="FU25" s="524"/>
      <c r="FV25" s="524"/>
      <c r="FW25" s="524"/>
      <c r="FX25" s="524"/>
      <c r="FY25" s="524"/>
      <c r="FZ25" s="524"/>
      <c r="GA25" s="524"/>
      <c r="GB25" s="524"/>
      <c r="GC25" s="524"/>
      <c r="GD25" s="524"/>
      <c r="GE25" s="524"/>
      <c r="GF25" s="524"/>
      <c r="GG25" s="524"/>
      <c r="GH25" s="524"/>
      <c r="GI25" s="524"/>
      <c r="GJ25" s="524"/>
      <c r="GK25" s="524"/>
      <c r="GL25" s="524"/>
      <c r="GM25" s="524"/>
      <c r="GN25" s="524"/>
      <c r="GO25" s="524"/>
      <c r="GP25" s="524"/>
      <c r="GQ25" s="524"/>
      <c r="GR25" s="524"/>
      <c r="GS25" s="524"/>
      <c r="GT25" s="524"/>
      <c r="GU25" s="524"/>
      <c r="GV25" s="524"/>
      <c r="GW25" s="524"/>
      <c r="GX25" s="524"/>
      <c r="GY25" s="524"/>
      <c r="GZ25" s="524"/>
      <c r="HA25" s="524"/>
      <c r="HB25" s="524"/>
      <c r="HC25" s="524"/>
      <c r="HD25" s="524"/>
      <c r="HE25" s="524"/>
      <c r="HF25" s="524"/>
      <c r="HG25" s="524"/>
      <c r="HH25" s="524"/>
      <c r="HI25" s="524"/>
      <c r="HJ25" s="524"/>
      <c r="HK25" s="524"/>
      <c r="HL25" s="524"/>
      <c r="HM25" s="524"/>
      <c r="HN25" s="524"/>
      <c r="HO25" s="524"/>
      <c r="HP25" s="524"/>
      <c r="HQ25" s="524"/>
      <c r="HR25" s="524"/>
      <c r="HS25" s="524"/>
      <c r="HT25" s="524"/>
      <c r="HU25" s="524"/>
      <c r="HV25" s="524"/>
      <c r="HW25" s="524"/>
      <c r="HX25" s="524"/>
      <c r="HY25" s="524"/>
      <c r="HZ25" s="524"/>
      <c r="IA25" s="524"/>
      <c r="IB25" s="524"/>
      <c r="IC25" s="524"/>
      <c r="ID25" s="524"/>
      <c r="IE25" s="524"/>
      <c r="IF25" s="524"/>
      <c r="IG25" s="524"/>
      <c r="IH25" s="524"/>
      <c r="II25" s="524"/>
      <c r="IJ25" s="524"/>
      <c r="IK25" s="524"/>
      <c r="IL25" s="524"/>
      <c r="IM25" s="524"/>
      <c r="IN25" s="524"/>
      <c r="IO25" s="524"/>
      <c r="IP25" s="524"/>
      <c r="IQ25" s="524"/>
      <c r="IR25" s="524"/>
      <c r="IS25" s="524"/>
      <c r="IT25" s="524"/>
      <c r="IU25" s="524"/>
      <c r="IV25" s="524"/>
      <c r="IW25" s="524"/>
      <c r="IX25" s="524"/>
      <c r="IY25" s="524"/>
      <c r="IZ25" s="524"/>
      <c r="JA25" s="524"/>
      <c r="JB25" s="524"/>
      <c r="JC25" s="524"/>
      <c r="JD25" s="524"/>
      <c r="JE25" s="524"/>
      <c r="JF25" s="524"/>
      <c r="JG25" s="524"/>
      <c r="JH25" s="524"/>
      <c r="JI25" s="524"/>
      <c r="JJ25" s="524"/>
      <c r="JK25" s="524"/>
      <c r="JL25" s="524"/>
      <c r="JM25" s="524"/>
      <c r="JN25" s="524"/>
      <c r="JO25" s="524"/>
      <c r="JP25" s="524"/>
      <c r="JQ25" s="524"/>
      <c r="JR25" s="524"/>
      <c r="JS25" s="524"/>
      <c r="JT25" s="524"/>
      <c r="JU25" s="524"/>
      <c r="JV25" s="524"/>
      <c r="JW25" s="524"/>
      <c r="JX25" s="524"/>
      <c r="JY25" s="524"/>
      <c r="JZ25" s="524"/>
      <c r="KA25" s="524"/>
      <c r="KB25" s="524"/>
      <c r="KC25" s="524"/>
      <c r="KD25" s="524"/>
      <c r="KE25" s="524"/>
      <c r="KF25" s="524"/>
      <c r="KG25" s="524"/>
      <c r="KH25" s="524"/>
      <c r="KI25" s="524"/>
      <c r="KJ25" s="524"/>
      <c r="KK25" s="524"/>
      <c r="KL25" s="524"/>
      <c r="KM25" s="524"/>
      <c r="KN25" s="524"/>
      <c r="KO25" s="524"/>
      <c r="KP25" s="524"/>
      <c r="KQ25" s="524"/>
      <c r="KR25" s="524"/>
      <c r="KS25" s="524"/>
      <c r="KT25" s="524"/>
      <c r="KU25" s="524"/>
      <c r="KV25" s="524"/>
      <c r="KW25" s="524"/>
      <c r="KX25" s="524"/>
      <c r="KY25" s="524"/>
      <c r="KZ25" s="524"/>
      <c r="LA25" s="524"/>
      <c r="LB25" s="524"/>
      <c r="LC25" s="524"/>
      <c r="LD25" s="524"/>
      <c r="LE25" s="524"/>
      <c r="LF25" s="524"/>
      <c r="LG25" s="524"/>
      <c r="LH25" s="524"/>
      <c r="LI25" s="524"/>
      <c r="LJ25" s="524"/>
      <c r="LK25" s="524"/>
      <c r="LL25" s="524"/>
      <c r="LM25" s="524"/>
      <c r="LN25" s="524"/>
      <c r="LO25" s="524"/>
      <c r="LP25" s="524"/>
      <c r="LQ25" s="524"/>
      <c r="LR25" s="524"/>
      <c r="LS25" s="524"/>
      <c r="LT25" s="524"/>
      <c r="LU25" s="524"/>
      <c r="LV25" s="524"/>
      <c r="LW25" s="524"/>
      <c r="LX25" s="524"/>
      <c r="LY25" s="524"/>
      <c r="LZ25" s="524"/>
      <c r="MA25" s="524"/>
      <c r="MB25" s="524"/>
      <c r="MC25" s="524"/>
      <c r="MD25" s="524"/>
      <c r="ME25" s="524"/>
      <c r="MF25" s="524"/>
      <c r="MG25" s="524"/>
      <c r="MH25" s="524"/>
      <c r="MI25" s="524"/>
      <c r="MJ25" s="524"/>
      <c r="MK25" s="524"/>
      <c r="ML25" s="524"/>
      <c r="MM25" s="524"/>
      <c r="MN25" s="524"/>
      <c r="MO25" s="524"/>
      <c r="MP25" s="524"/>
      <c r="MQ25" s="524"/>
      <c r="MR25" s="524"/>
      <c r="MS25" s="524"/>
      <c r="MT25" s="524"/>
      <c r="MU25" s="524"/>
      <c r="MV25" s="524"/>
      <c r="MW25" s="524"/>
      <c r="MX25" s="524"/>
      <c r="MY25" s="524"/>
      <c r="MZ25" s="524"/>
      <c r="NA25" s="524"/>
      <c r="NB25" s="524"/>
      <c r="NC25" s="524"/>
      <c r="ND25" s="524"/>
      <c r="NE25" s="524"/>
      <c r="NF25" s="524"/>
      <c r="NG25" s="524"/>
      <c r="NH25" s="524"/>
      <c r="NI25" s="524"/>
      <c r="NJ25" s="524"/>
      <c r="NK25" s="524"/>
      <c r="NL25" s="524"/>
      <c r="NM25" s="524"/>
      <c r="NN25" s="524"/>
      <c r="NO25" s="524"/>
      <c r="NP25" s="524"/>
      <c r="NQ25" s="524"/>
      <c r="NR25" s="524"/>
      <c r="NS25" s="524"/>
      <c r="NT25" s="524"/>
      <c r="NU25" s="524"/>
      <c r="NV25" s="524"/>
      <c r="NW25" s="524"/>
      <c r="NX25" s="524"/>
      <c r="NY25" s="524"/>
      <c r="NZ25" s="524"/>
      <c r="OA25" s="524"/>
      <c r="OB25" s="524"/>
      <c r="OC25" s="524"/>
      <c r="OD25" s="524"/>
      <c r="OE25" s="524"/>
      <c r="OF25" s="524"/>
      <c r="OG25" s="524"/>
      <c r="OH25" s="524"/>
      <c r="OI25" s="524"/>
      <c r="OJ25" s="524"/>
      <c r="OK25" s="524"/>
      <c r="OL25" s="524"/>
      <c r="OM25" s="524"/>
      <c r="ON25" s="524"/>
      <c r="OO25" s="524"/>
      <c r="OP25" s="524"/>
      <c r="OQ25" s="524"/>
      <c r="OR25" s="524"/>
      <c r="OS25" s="524"/>
      <c r="OT25" s="524"/>
      <c r="OU25" s="524"/>
      <c r="OV25" s="524"/>
      <c r="OW25" s="524"/>
      <c r="OX25" s="524"/>
      <c r="OY25" s="524"/>
      <c r="OZ25" s="524"/>
      <c r="PA25" s="524"/>
      <c r="PB25" s="524"/>
      <c r="PC25" s="524"/>
      <c r="PD25" s="524"/>
      <c r="PE25" s="524"/>
      <c r="PF25" s="524"/>
      <c r="PG25" s="524"/>
      <c r="PH25" s="524"/>
      <c r="PI25" s="524"/>
      <c r="PJ25" s="524"/>
      <c r="PK25" s="524"/>
      <c r="PL25" s="524"/>
      <c r="PM25" s="524"/>
      <c r="PN25" s="524"/>
      <c r="PO25" s="524"/>
      <c r="PP25" s="524"/>
      <c r="PQ25" s="524"/>
      <c r="PR25" s="524"/>
      <c r="PS25" s="524"/>
      <c r="PT25" s="524"/>
      <c r="PU25" s="524"/>
      <c r="PV25" s="524"/>
      <c r="PW25" s="524"/>
      <c r="PX25" s="524"/>
      <c r="PY25" s="524"/>
      <c r="PZ25" s="524"/>
      <c r="QA25" s="524"/>
      <c r="QB25" s="524"/>
      <c r="QC25" s="524"/>
      <c r="QD25" s="524"/>
      <c r="QE25" s="524"/>
      <c r="QF25" s="524"/>
      <c r="QG25" s="524"/>
      <c r="QH25" s="524"/>
      <c r="QI25" s="524"/>
      <c r="QJ25" s="524"/>
      <c r="QK25" s="524"/>
      <c r="QL25" s="524"/>
      <c r="QM25" s="524"/>
      <c r="QN25" s="524"/>
      <c r="QO25" s="524"/>
      <c r="QP25" s="524"/>
      <c r="QQ25" s="524"/>
      <c r="QR25" s="524"/>
      <c r="QS25" s="524"/>
      <c r="QT25" s="524"/>
      <c r="QU25" s="524"/>
      <c r="QV25" s="524"/>
      <c r="QW25" s="524"/>
      <c r="QX25" s="524"/>
      <c r="QY25" s="524"/>
      <c r="QZ25" s="524"/>
      <c r="RA25" s="524"/>
      <c r="RB25" s="524"/>
      <c r="RC25" s="524"/>
      <c r="RD25" s="524"/>
      <c r="RE25" s="524"/>
      <c r="RF25" s="524"/>
      <c r="RG25" s="524"/>
      <c r="RH25" s="524"/>
      <c r="RI25" s="524"/>
      <c r="RJ25" s="524"/>
      <c r="RK25" s="524"/>
      <c r="RL25" s="524"/>
      <c r="RM25" s="524"/>
      <c r="RN25" s="524"/>
      <c r="RO25" s="524"/>
      <c r="RP25" s="524"/>
      <c r="RQ25" s="524"/>
      <c r="RR25" s="524"/>
      <c r="RS25" s="524"/>
      <c r="RT25" s="524"/>
      <c r="RU25" s="524"/>
      <c r="RV25" s="524"/>
      <c r="RW25" s="524"/>
      <c r="RX25" s="524"/>
      <c r="RY25" s="524"/>
      <c r="RZ25" s="524"/>
      <c r="SA25" s="524"/>
      <c r="SB25" s="524"/>
      <c r="SC25" s="524"/>
      <c r="SD25" s="524"/>
      <c r="SE25" s="524"/>
      <c r="SF25" s="524"/>
      <c r="SG25" s="524"/>
      <c r="SH25" s="524"/>
      <c r="SI25" s="524"/>
      <c r="SJ25" s="524"/>
      <c r="SK25" s="524"/>
      <c r="SL25" s="524"/>
      <c r="SM25" s="524"/>
      <c r="SN25" s="524"/>
      <c r="SO25" s="524"/>
      <c r="SP25" s="524"/>
      <c r="SQ25" s="524"/>
      <c r="SR25" s="524"/>
      <c r="SS25" s="524"/>
      <c r="ST25" s="524"/>
      <c r="SU25" s="524"/>
      <c r="SV25" s="524"/>
      <c r="SW25" s="524"/>
      <c r="SX25" s="524"/>
      <c r="SY25" s="524"/>
      <c r="SZ25" s="524"/>
      <c r="TA25" s="524"/>
      <c r="TB25" s="524"/>
      <c r="TC25" s="524"/>
      <c r="TD25" s="524"/>
      <c r="TE25" s="524"/>
      <c r="TF25" s="524"/>
      <c r="TG25" s="524"/>
      <c r="TH25" s="524"/>
      <c r="TI25" s="524"/>
      <c r="TJ25" s="524"/>
      <c r="TK25" s="524"/>
      <c r="TL25" s="524"/>
      <c r="TM25" s="524"/>
      <c r="TN25" s="524"/>
      <c r="TO25" s="524"/>
      <c r="TP25" s="524"/>
      <c r="TQ25" s="524"/>
      <c r="TR25" s="524"/>
      <c r="TS25" s="524"/>
      <c r="TT25" s="524"/>
      <c r="TU25" s="524"/>
      <c r="TV25" s="524"/>
      <c r="TW25" s="524"/>
      <c r="TX25" s="524"/>
      <c r="TY25" s="524"/>
      <c r="TZ25" s="524"/>
      <c r="UA25" s="524"/>
      <c r="UB25" s="524"/>
      <c r="UC25" s="524"/>
      <c r="UD25" s="524"/>
      <c r="UE25" s="524"/>
      <c r="UF25" s="524"/>
      <c r="UG25" s="524"/>
      <c r="UH25" s="524"/>
      <c r="UI25" s="524"/>
      <c r="UJ25" s="524"/>
      <c r="UK25" s="524"/>
      <c r="UL25" s="524"/>
      <c r="UM25" s="524"/>
      <c r="UN25" s="524"/>
      <c r="UO25" s="524"/>
      <c r="UP25" s="524"/>
      <c r="UQ25" s="524"/>
      <c r="UR25" s="524"/>
      <c r="US25" s="524"/>
      <c r="UT25" s="524"/>
      <c r="UU25" s="524"/>
      <c r="UV25" s="524"/>
      <c r="UW25" s="524"/>
      <c r="UX25" s="524"/>
      <c r="UY25" s="524"/>
      <c r="UZ25" s="524"/>
      <c r="VA25" s="524"/>
      <c r="VB25" s="524"/>
      <c r="VC25" s="524"/>
      <c r="VD25" s="524"/>
      <c r="VE25" s="524"/>
      <c r="VF25" s="524"/>
      <c r="VG25" s="524"/>
      <c r="VH25" s="524"/>
      <c r="VI25" s="524"/>
      <c r="VJ25" s="524"/>
      <c r="VK25" s="524"/>
      <c r="VL25" s="524"/>
      <c r="VM25" s="524"/>
      <c r="VN25" s="524"/>
      <c r="VO25" s="524"/>
      <c r="VP25" s="524"/>
      <c r="VQ25" s="524"/>
      <c r="VR25" s="524"/>
      <c r="VS25" s="524"/>
      <c r="VT25" s="524"/>
      <c r="VU25" s="524"/>
      <c r="VV25" s="524"/>
      <c r="VW25" s="524"/>
      <c r="VX25" s="524"/>
      <c r="VY25" s="524"/>
      <c r="VZ25" s="524"/>
      <c r="WA25" s="524"/>
      <c r="WB25" s="524"/>
      <c r="WC25" s="524"/>
      <c r="WD25" s="524"/>
      <c r="WE25" s="524"/>
      <c r="WF25" s="524"/>
      <c r="WG25" s="524"/>
      <c r="WH25" s="524"/>
      <c r="WI25" s="524"/>
      <c r="WJ25" s="524"/>
      <c r="WK25" s="524"/>
      <c r="WL25" s="524"/>
      <c r="WM25" s="524"/>
      <c r="WN25" s="524"/>
      <c r="WO25" s="524"/>
      <c r="WP25" s="524"/>
      <c r="WQ25" s="524"/>
      <c r="WR25" s="524"/>
      <c r="WS25" s="524"/>
      <c r="WT25" s="524"/>
      <c r="WU25" s="524"/>
      <c r="WV25" s="524"/>
      <c r="WW25" s="524"/>
      <c r="WX25" s="524"/>
      <c r="WY25" s="524"/>
      <c r="WZ25" s="524"/>
      <c r="XA25" s="524"/>
      <c r="XB25" s="524"/>
      <c r="XC25" s="524"/>
      <c r="XD25" s="524"/>
      <c r="XE25" s="524"/>
      <c r="XF25" s="524"/>
      <c r="XG25" s="524"/>
      <c r="XH25" s="524"/>
      <c r="XI25" s="524"/>
      <c r="XJ25" s="524"/>
      <c r="XK25" s="524"/>
      <c r="XL25" s="524"/>
      <c r="XM25" s="524"/>
      <c r="XN25" s="524"/>
      <c r="XO25" s="524"/>
      <c r="XP25" s="524"/>
      <c r="XQ25" s="524"/>
      <c r="XR25" s="524"/>
      <c r="XS25" s="524"/>
      <c r="XT25" s="524"/>
      <c r="XU25" s="524"/>
      <c r="XV25" s="524"/>
      <c r="XW25" s="524"/>
      <c r="XX25" s="524"/>
      <c r="XY25" s="524"/>
      <c r="XZ25" s="524"/>
      <c r="YA25" s="524"/>
      <c r="YB25" s="524"/>
      <c r="YC25" s="524"/>
      <c r="YD25" s="524"/>
      <c r="YE25" s="524"/>
      <c r="YF25" s="524"/>
      <c r="YG25" s="524"/>
      <c r="YH25" s="524"/>
      <c r="YI25" s="524"/>
      <c r="YJ25" s="524"/>
      <c r="YK25" s="524"/>
      <c r="YL25" s="524"/>
      <c r="YM25" s="524"/>
      <c r="YN25" s="524"/>
      <c r="YO25" s="524"/>
      <c r="YP25" s="524"/>
      <c r="YQ25" s="524"/>
      <c r="YR25" s="524"/>
      <c r="YS25" s="524"/>
      <c r="YT25" s="524"/>
      <c r="YU25" s="524"/>
      <c r="YV25" s="524"/>
      <c r="YW25" s="524"/>
      <c r="YX25" s="524"/>
      <c r="YY25" s="524"/>
      <c r="YZ25" s="524"/>
      <c r="ZA25" s="524"/>
      <c r="ZB25" s="524"/>
      <c r="ZC25" s="524"/>
      <c r="ZD25" s="524"/>
      <c r="ZE25" s="524"/>
      <c r="ZF25" s="524"/>
      <c r="ZG25" s="524"/>
      <c r="ZH25" s="524"/>
      <c r="ZI25" s="524"/>
      <c r="ZJ25" s="524"/>
      <c r="ZK25" s="524"/>
      <c r="ZL25" s="524"/>
      <c r="ZM25" s="524"/>
      <c r="ZN25" s="524"/>
      <c r="ZO25" s="524"/>
      <c r="ZP25" s="524"/>
      <c r="ZQ25" s="524"/>
      <c r="ZR25" s="524"/>
      <c r="ZS25" s="524"/>
      <c r="ZT25" s="524"/>
      <c r="ZU25" s="524"/>
      <c r="ZV25" s="524"/>
      <c r="ZW25" s="524"/>
      <c r="ZX25" s="524"/>
      <c r="ZY25" s="524"/>
      <c r="ZZ25" s="524"/>
      <c r="AAA25" s="524"/>
      <c r="AAB25" s="524"/>
      <c r="AAC25" s="524"/>
      <c r="AAD25" s="524"/>
      <c r="AAE25" s="524"/>
      <c r="AAF25" s="524"/>
      <c r="AAG25" s="524"/>
      <c r="AAH25" s="524"/>
      <c r="AAI25" s="524"/>
      <c r="AAJ25" s="524"/>
      <c r="AAK25" s="524"/>
      <c r="AAL25" s="524"/>
      <c r="AAM25" s="524"/>
      <c r="AAN25" s="524"/>
      <c r="AAO25" s="524"/>
      <c r="AAP25" s="524"/>
      <c r="AAQ25" s="524"/>
      <c r="AAR25" s="524"/>
      <c r="AAS25" s="524"/>
      <c r="AAT25" s="524"/>
      <c r="AAU25" s="524"/>
      <c r="AAV25" s="524"/>
      <c r="AAW25" s="524"/>
      <c r="AAX25" s="524"/>
      <c r="AAY25" s="524"/>
      <c r="AAZ25" s="524"/>
      <c r="ABA25" s="524"/>
      <c r="ABB25" s="524"/>
      <c r="ABC25" s="524"/>
      <c r="ABD25" s="524"/>
      <c r="ABE25" s="524"/>
      <c r="ABF25" s="524"/>
      <c r="ABG25" s="524"/>
      <c r="ABH25" s="524"/>
      <c r="ABI25" s="524"/>
      <c r="ABJ25" s="524"/>
      <c r="ABK25" s="524"/>
      <c r="ABL25" s="524"/>
      <c r="ABM25" s="524"/>
      <c r="ABN25" s="524"/>
      <c r="ABO25" s="524"/>
      <c r="ABP25" s="524"/>
      <c r="ABQ25" s="524"/>
      <c r="ABR25" s="524"/>
      <c r="ABS25" s="524"/>
      <c r="ABT25" s="524"/>
      <c r="ABU25" s="524"/>
      <c r="ABV25" s="524"/>
      <c r="ABW25" s="524"/>
      <c r="ABX25" s="524"/>
      <c r="ABY25" s="524"/>
      <c r="ABZ25" s="524"/>
      <c r="ACA25" s="524"/>
      <c r="ACB25" s="524"/>
      <c r="ACC25" s="524"/>
      <c r="ACD25" s="524"/>
      <c r="ACE25" s="524"/>
      <c r="ACF25" s="524"/>
      <c r="ACG25" s="524"/>
      <c r="ACH25" s="524"/>
      <c r="ACI25" s="524"/>
      <c r="ACJ25" s="524"/>
      <c r="ACK25" s="524"/>
      <c r="ACL25" s="524"/>
      <c r="ACM25" s="524"/>
      <c r="ACN25" s="524"/>
      <c r="ACO25" s="524"/>
      <c r="ACP25" s="524"/>
      <c r="ACQ25" s="524"/>
      <c r="ACR25" s="524"/>
      <c r="ACS25" s="524"/>
      <c r="ACT25" s="524"/>
      <c r="ACU25" s="524"/>
      <c r="ACV25" s="524"/>
      <c r="ACW25" s="524"/>
      <c r="ACX25" s="524"/>
      <c r="ACY25" s="524"/>
      <c r="ACZ25" s="524"/>
      <c r="ADA25" s="524"/>
      <c r="ADB25" s="524"/>
      <c r="ADC25" s="524"/>
      <c r="ADD25" s="524"/>
      <c r="ADE25" s="524"/>
      <c r="ADF25" s="524"/>
      <c r="ADG25" s="524"/>
      <c r="ADH25" s="524"/>
      <c r="ADI25" s="524"/>
      <c r="ADJ25" s="524"/>
      <c r="ADK25" s="524"/>
      <c r="ADL25" s="524"/>
      <c r="ADM25" s="524"/>
      <c r="ADN25" s="524"/>
      <c r="ADO25" s="524"/>
      <c r="ADP25" s="524"/>
      <c r="ADQ25" s="524"/>
      <c r="ADR25" s="524"/>
      <c r="ADS25" s="524"/>
      <c r="ADT25" s="524"/>
      <c r="ADU25" s="524"/>
      <c r="ADV25" s="524"/>
      <c r="ADW25" s="524"/>
      <c r="ADX25" s="524"/>
      <c r="ADY25" s="524"/>
      <c r="ADZ25" s="524"/>
      <c r="AEA25" s="524"/>
      <c r="AEB25" s="524"/>
      <c r="AEC25" s="524"/>
      <c r="AED25" s="524"/>
      <c r="AEE25" s="524"/>
      <c r="AEF25" s="524"/>
      <c r="AEG25" s="524"/>
      <c r="AEH25" s="524"/>
      <c r="AEI25" s="524"/>
      <c r="AEJ25" s="524"/>
      <c r="AEK25" s="524"/>
      <c r="AEL25" s="524"/>
      <c r="AEM25" s="524"/>
      <c r="AEN25" s="524"/>
      <c r="AEO25" s="524"/>
      <c r="AEP25" s="524"/>
      <c r="AEQ25" s="524"/>
      <c r="AER25" s="524"/>
      <c r="AES25" s="524"/>
      <c r="AET25" s="524"/>
      <c r="AEU25" s="524"/>
      <c r="AEV25" s="524"/>
      <c r="AEW25" s="524"/>
      <c r="AEX25" s="524"/>
      <c r="AEY25" s="524"/>
      <c r="AEZ25" s="524"/>
      <c r="AFA25" s="524"/>
      <c r="AFB25" s="524"/>
      <c r="AFC25" s="524"/>
      <c r="AFD25" s="524"/>
      <c r="AFE25" s="524"/>
      <c r="AFF25" s="524"/>
      <c r="AFG25" s="524"/>
      <c r="AFH25" s="524"/>
      <c r="AFI25" s="524"/>
      <c r="AFJ25" s="524"/>
      <c r="AFK25" s="524"/>
      <c r="AFL25" s="524"/>
      <c r="AFM25" s="524"/>
      <c r="AFN25" s="524"/>
      <c r="AFO25" s="524"/>
      <c r="AFP25" s="524"/>
      <c r="AFQ25" s="524"/>
      <c r="AFR25" s="524"/>
      <c r="AFS25" s="524"/>
      <c r="AFT25" s="524"/>
      <c r="AFU25" s="524"/>
      <c r="AFV25" s="524"/>
      <c r="AFW25" s="524"/>
      <c r="AFX25" s="524"/>
      <c r="AFY25" s="524"/>
      <c r="AFZ25" s="524"/>
      <c r="AGA25" s="524"/>
      <c r="AGB25" s="524"/>
      <c r="AGC25" s="524"/>
      <c r="AGD25" s="524"/>
      <c r="AGE25" s="524"/>
      <c r="AGF25" s="524"/>
      <c r="AGG25" s="524"/>
      <c r="AGH25" s="524"/>
      <c r="AGI25" s="524"/>
      <c r="AGJ25" s="524"/>
      <c r="AGK25" s="524"/>
      <c r="AGL25" s="524"/>
      <c r="AGM25" s="524"/>
      <c r="AGN25" s="524"/>
      <c r="AGO25" s="524"/>
      <c r="AGP25" s="524"/>
      <c r="AGQ25" s="524"/>
      <c r="AGR25" s="524"/>
      <c r="AGS25" s="524"/>
      <c r="AGT25" s="524"/>
      <c r="AGU25" s="524"/>
      <c r="AGV25" s="524"/>
      <c r="AGW25" s="524"/>
      <c r="AGX25" s="524"/>
      <c r="AGY25" s="524"/>
      <c r="AGZ25" s="524"/>
      <c r="AHA25" s="524"/>
      <c r="AHB25" s="524"/>
      <c r="AHC25" s="524"/>
      <c r="AHD25" s="524"/>
      <c r="AHE25" s="524"/>
      <c r="AHF25" s="524"/>
      <c r="AHG25" s="524"/>
      <c r="AHH25" s="524"/>
      <c r="AHI25" s="524"/>
      <c r="AHJ25" s="524"/>
      <c r="AHK25" s="524"/>
      <c r="AHL25" s="524"/>
      <c r="AHM25" s="524"/>
      <c r="AHN25" s="524"/>
      <c r="AHO25" s="524"/>
      <c r="AHP25" s="524"/>
      <c r="AHQ25" s="524"/>
      <c r="AHR25" s="524"/>
      <c r="AHS25" s="524"/>
      <c r="AHT25" s="524"/>
      <c r="AHU25" s="524"/>
      <c r="AHV25" s="524"/>
      <c r="AHW25" s="524"/>
      <c r="AHX25" s="524"/>
      <c r="AHY25" s="524"/>
      <c r="AHZ25" s="524"/>
      <c r="AIA25" s="524"/>
      <c r="AIB25" s="524"/>
      <c r="AIC25" s="524"/>
      <c r="AID25" s="524"/>
      <c r="AIE25" s="524"/>
      <c r="AIF25" s="524"/>
      <c r="AIG25" s="524"/>
      <c r="AIH25" s="524"/>
      <c r="AII25" s="524"/>
      <c r="AIJ25" s="524"/>
      <c r="AIK25" s="524"/>
      <c r="AIL25" s="524"/>
      <c r="AIM25" s="524"/>
      <c r="AIN25" s="524"/>
      <c r="AIO25" s="524"/>
      <c r="AIP25" s="524"/>
      <c r="AIQ25" s="524"/>
      <c r="AIR25" s="524"/>
      <c r="AIS25" s="524"/>
      <c r="AIT25" s="524"/>
      <c r="AIU25" s="524"/>
      <c r="AIV25" s="524"/>
      <c r="AIW25" s="524"/>
      <c r="AIX25" s="524"/>
      <c r="AIY25" s="524"/>
      <c r="AIZ25" s="524"/>
      <c r="AJA25" s="524"/>
      <c r="AJB25" s="524"/>
      <c r="AJC25" s="524"/>
      <c r="AJD25" s="524"/>
      <c r="AJE25" s="524"/>
      <c r="AJF25" s="524"/>
      <c r="AJG25" s="524"/>
      <c r="AJH25" s="524"/>
      <c r="AJI25" s="524"/>
      <c r="AJJ25" s="524"/>
      <c r="AJK25" s="524"/>
      <c r="AJL25" s="524"/>
      <c r="AJM25" s="524"/>
      <c r="AJN25" s="524"/>
      <c r="AJO25" s="524"/>
      <c r="AJP25" s="524"/>
      <c r="AJQ25" s="524"/>
      <c r="AJR25" s="524"/>
      <c r="AJS25" s="524"/>
      <c r="AJT25" s="524"/>
      <c r="AJU25" s="524"/>
      <c r="AJV25" s="524"/>
      <c r="AJW25" s="524"/>
      <c r="AJX25" s="524"/>
      <c r="AJY25" s="524"/>
      <c r="AJZ25" s="524"/>
      <c r="AKA25" s="524"/>
      <c r="AKB25" s="524"/>
      <c r="AKC25" s="524"/>
      <c r="AKD25" s="524"/>
      <c r="AKE25" s="524"/>
      <c r="AKF25" s="524"/>
      <c r="AKG25" s="524"/>
      <c r="AKH25" s="524"/>
      <c r="AKI25" s="524"/>
      <c r="AKJ25" s="524"/>
      <c r="AKK25" s="524"/>
      <c r="AKL25" s="524"/>
      <c r="AKM25" s="524"/>
      <c r="AKN25" s="524"/>
      <c r="AKO25" s="524"/>
      <c r="AKP25" s="524"/>
      <c r="AKQ25" s="524"/>
      <c r="AKR25" s="524"/>
      <c r="AKS25" s="524"/>
      <c r="AKT25" s="524"/>
      <c r="AKU25" s="524"/>
      <c r="AKV25" s="524"/>
      <c r="AKW25" s="524"/>
      <c r="AKX25" s="524"/>
      <c r="AKY25" s="524"/>
      <c r="AKZ25" s="524"/>
      <c r="ALA25" s="524"/>
      <c r="ALB25" s="524"/>
      <c r="ALC25" s="524"/>
      <c r="ALD25" s="524"/>
      <c r="ALE25" s="524"/>
      <c r="ALF25" s="524"/>
      <c r="ALG25" s="524"/>
      <c r="ALH25" s="524"/>
      <c r="ALI25" s="524"/>
      <c r="ALJ25" s="524"/>
      <c r="ALK25" s="524"/>
      <c r="ALL25" s="524"/>
      <c r="ALM25" s="524"/>
      <c r="ALN25" s="524"/>
      <c r="ALO25" s="524"/>
      <c r="ALP25" s="524"/>
      <c r="ALQ25" s="524"/>
      <c r="ALR25" s="524"/>
      <c r="ALS25" s="524"/>
      <c r="ALT25" s="524"/>
      <c r="ALU25" s="524"/>
      <c r="ALV25" s="524"/>
      <c r="ALW25" s="524"/>
      <c r="ALX25" s="524"/>
      <c r="ALY25" s="524"/>
      <c r="ALZ25" s="524"/>
      <c r="AMA25" s="524"/>
      <c r="AMB25" s="524"/>
      <c r="AMC25" s="524"/>
      <c r="AMD25" s="524"/>
      <c r="AME25" s="524"/>
      <c r="AMF25" s="524"/>
      <c r="AMG25" s="524"/>
      <c r="AMH25" s="524"/>
      <c r="AMI25" s="524"/>
      <c r="AMJ25" s="524"/>
      <c r="AMK25" s="524"/>
      <c r="AML25" s="524"/>
      <c r="AMM25" s="524"/>
      <c r="AMN25" s="524"/>
      <c r="AMO25" s="524"/>
      <c r="AMP25" s="524"/>
      <c r="AMQ25" s="524"/>
      <c r="AMR25" s="524"/>
      <c r="AMS25" s="524"/>
      <c r="AMT25" s="524"/>
      <c r="AMU25" s="524"/>
      <c r="AMV25" s="524"/>
      <c r="AMW25" s="524"/>
      <c r="AMX25" s="524"/>
      <c r="AMY25" s="524"/>
      <c r="AMZ25" s="524"/>
      <c r="ANA25" s="524"/>
      <c r="ANB25" s="524"/>
      <c r="ANC25" s="524"/>
      <c r="AND25" s="524"/>
      <c r="ANE25" s="524"/>
      <c r="ANF25" s="524"/>
      <c r="ANG25" s="524"/>
      <c r="ANH25" s="524"/>
      <c r="ANI25" s="524"/>
      <c r="ANJ25" s="524"/>
      <c r="ANK25" s="524"/>
      <c r="ANL25" s="524"/>
      <c r="ANM25" s="524"/>
      <c r="ANN25" s="524"/>
      <c r="ANO25" s="524"/>
      <c r="ANP25" s="524"/>
      <c r="ANQ25" s="524"/>
      <c r="ANR25" s="524"/>
      <c r="ANS25" s="524"/>
      <c r="ANT25" s="524"/>
      <c r="ANU25" s="524"/>
      <c r="ANV25" s="524"/>
      <c r="ANW25" s="524"/>
      <c r="ANX25" s="524"/>
      <c r="ANY25" s="524"/>
      <c r="ANZ25" s="524"/>
      <c r="AOA25" s="524"/>
      <c r="AOB25" s="524"/>
      <c r="AOC25" s="524"/>
      <c r="AOD25" s="524"/>
      <c r="AOE25" s="524"/>
      <c r="AOF25" s="524"/>
      <c r="AOG25" s="524"/>
      <c r="AOH25" s="524"/>
      <c r="AOI25" s="524"/>
      <c r="AOJ25" s="524"/>
      <c r="AOK25" s="524"/>
      <c r="AOL25" s="524"/>
      <c r="AOM25" s="524"/>
      <c r="AON25" s="524"/>
      <c r="AOO25" s="524"/>
      <c r="AOP25" s="524"/>
      <c r="AOQ25" s="524"/>
      <c r="AOR25" s="524"/>
      <c r="AOS25" s="524"/>
      <c r="AOT25" s="524"/>
      <c r="AOU25" s="524"/>
      <c r="AOV25" s="524"/>
      <c r="AOW25" s="524"/>
      <c r="AOX25" s="524"/>
      <c r="AOY25" s="524"/>
      <c r="AOZ25" s="524"/>
      <c r="APA25" s="524"/>
      <c r="APB25" s="524"/>
      <c r="APC25" s="524"/>
      <c r="APD25" s="524"/>
      <c r="APE25" s="524"/>
      <c r="APF25" s="524"/>
      <c r="APG25" s="524"/>
      <c r="APH25" s="524"/>
      <c r="API25" s="524"/>
      <c r="APJ25" s="524"/>
      <c r="APK25" s="524"/>
      <c r="APL25" s="524"/>
      <c r="APM25" s="524"/>
      <c r="APN25" s="524"/>
      <c r="APO25" s="524"/>
      <c r="APP25" s="524"/>
      <c r="APQ25" s="524"/>
      <c r="APR25" s="524"/>
      <c r="APS25" s="524"/>
      <c r="APT25" s="524"/>
      <c r="APU25" s="524"/>
      <c r="APV25" s="524"/>
      <c r="APW25" s="524"/>
      <c r="APX25" s="524"/>
      <c r="APY25" s="524"/>
      <c r="APZ25" s="524"/>
      <c r="AQA25" s="524"/>
      <c r="AQB25" s="524"/>
      <c r="AQC25" s="524"/>
      <c r="AQD25" s="524"/>
      <c r="AQE25" s="524"/>
      <c r="AQF25" s="524"/>
      <c r="AQG25" s="524"/>
      <c r="AQH25" s="524"/>
      <c r="AQI25" s="524"/>
      <c r="AQJ25" s="524"/>
      <c r="AQK25" s="524"/>
      <c r="AQL25" s="524"/>
      <c r="AQM25" s="524"/>
      <c r="AQN25" s="524"/>
      <c r="AQO25" s="524"/>
      <c r="AQP25" s="524"/>
      <c r="AQQ25" s="524"/>
      <c r="AQR25" s="524"/>
      <c r="AQS25" s="524"/>
      <c r="AQT25" s="524"/>
      <c r="AQU25" s="524"/>
      <c r="AQV25" s="524"/>
      <c r="AQW25" s="524"/>
      <c r="AQX25" s="524"/>
      <c r="AQY25" s="524"/>
      <c r="AQZ25" s="524"/>
      <c r="ARA25" s="524"/>
      <c r="ARB25" s="524"/>
      <c r="ARC25" s="524"/>
      <c r="ARD25" s="524"/>
      <c r="ARE25" s="524"/>
      <c r="ARF25" s="524"/>
      <c r="ARG25" s="524"/>
      <c r="ARH25" s="524"/>
      <c r="ARI25" s="524"/>
      <c r="ARJ25" s="524"/>
      <c r="ARK25" s="524"/>
      <c r="ARL25" s="524"/>
      <c r="ARM25" s="524"/>
      <c r="ARN25" s="524"/>
      <c r="ARO25" s="524"/>
      <c r="ARP25" s="524"/>
      <c r="ARQ25" s="524"/>
      <c r="ARR25" s="524"/>
      <c r="ARS25" s="524"/>
      <c r="ART25" s="524"/>
      <c r="ARU25" s="524"/>
      <c r="ARV25" s="524"/>
      <c r="ARW25" s="524"/>
      <c r="ARX25" s="524"/>
      <c r="ARY25" s="524"/>
      <c r="ARZ25" s="524"/>
      <c r="ASA25" s="524"/>
      <c r="ASB25" s="524"/>
      <c r="ASC25" s="524"/>
      <c r="ASD25" s="524"/>
      <c r="ASE25" s="524"/>
      <c r="ASF25" s="524"/>
      <c r="ASG25" s="524"/>
      <c r="ASH25" s="524"/>
      <c r="ASI25" s="524"/>
      <c r="ASJ25" s="524"/>
      <c r="ASK25" s="524"/>
      <c r="ASL25" s="524"/>
      <c r="ASM25" s="524"/>
      <c r="ASN25" s="524"/>
      <c r="ASO25" s="524"/>
      <c r="ASP25" s="524"/>
      <c r="ASQ25" s="524"/>
      <c r="ASR25" s="524"/>
      <c r="ASS25" s="524"/>
      <c r="AST25" s="524"/>
      <c r="ASU25" s="524"/>
      <c r="ASV25" s="524"/>
      <c r="ASW25" s="524"/>
      <c r="ASX25" s="524"/>
      <c r="ASY25" s="524"/>
      <c r="ASZ25" s="524"/>
      <c r="ATA25" s="524"/>
      <c r="ATB25" s="524"/>
      <c r="ATC25" s="524"/>
      <c r="ATD25" s="524"/>
      <c r="ATE25" s="524"/>
      <c r="ATF25" s="524"/>
      <c r="ATG25" s="524"/>
      <c r="ATH25" s="524"/>
      <c r="ATI25" s="524"/>
      <c r="ATJ25" s="524"/>
      <c r="ATK25" s="524"/>
      <c r="ATL25" s="524"/>
      <c r="ATM25" s="524"/>
      <c r="ATN25" s="524"/>
      <c r="ATO25" s="524"/>
      <c r="ATP25" s="524"/>
      <c r="ATQ25" s="524"/>
      <c r="ATR25" s="524"/>
      <c r="ATS25" s="524"/>
      <c r="ATT25" s="524"/>
      <c r="ATU25" s="524"/>
      <c r="ATV25" s="524"/>
      <c r="ATW25" s="524"/>
      <c r="ATX25" s="524"/>
      <c r="ATY25" s="524"/>
      <c r="ATZ25" s="524"/>
      <c r="AUA25" s="524"/>
      <c r="AUB25" s="524"/>
      <c r="AUC25" s="524"/>
      <c r="AUD25" s="524"/>
      <c r="AUE25" s="524"/>
      <c r="AUF25" s="524"/>
      <c r="AUG25" s="524"/>
      <c r="AUH25" s="524"/>
      <c r="AUI25" s="524"/>
      <c r="AUJ25" s="524"/>
      <c r="AUK25" s="524"/>
      <c r="AUL25" s="524"/>
      <c r="AUM25" s="524"/>
      <c r="AUN25" s="524"/>
      <c r="AUO25" s="524"/>
      <c r="AUP25" s="524"/>
      <c r="AUQ25" s="524"/>
      <c r="AUR25" s="524"/>
      <c r="AUS25" s="524"/>
      <c r="AUT25" s="524"/>
      <c r="AUU25" s="524"/>
      <c r="AUV25" s="524"/>
      <c r="AUW25" s="524"/>
      <c r="AUX25" s="524"/>
      <c r="AUY25" s="524"/>
      <c r="AUZ25" s="524"/>
      <c r="AVA25" s="524"/>
      <c r="AVB25" s="524"/>
      <c r="AVC25" s="524"/>
      <c r="AVD25" s="524"/>
      <c r="AVE25" s="524"/>
      <c r="AVF25" s="524"/>
      <c r="AVG25" s="524"/>
      <c r="AVH25" s="524"/>
      <c r="AVI25" s="524"/>
      <c r="AVJ25" s="524"/>
      <c r="AVK25" s="524"/>
      <c r="AVL25" s="524"/>
      <c r="AVM25" s="524"/>
      <c r="AVN25" s="524"/>
      <c r="AVO25" s="524"/>
      <c r="AVP25" s="524"/>
      <c r="AVQ25" s="524"/>
      <c r="AVR25" s="524"/>
      <c r="AVS25" s="524"/>
      <c r="AVT25" s="524"/>
      <c r="AVU25" s="524"/>
      <c r="AVV25" s="524"/>
      <c r="AVW25" s="524"/>
      <c r="AVX25" s="524"/>
      <c r="AVY25" s="524"/>
      <c r="AVZ25" s="524"/>
      <c r="AWA25" s="524"/>
      <c r="AWB25" s="524"/>
      <c r="AWC25" s="524"/>
      <c r="AWD25" s="524"/>
      <c r="AWE25" s="524"/>
      <c r="AWF25" s="524"/>
      <c r="AWG25" s="524"/>
      <c r="AWH25" s="524"/>
      <c r="AWI25" s="524"/>
      <c r="AWJ25" s="524"/>
      <c r="AWK25" s="524"/>
      <c r="AWL25" s="524"/>
      <c r="AWM25" s="524"/>
      <c r="AWN25" s="524"/>
      <c r="AWO25" s="524"/>
      <c r="AWP25" s="524"/>
      <c r="AWQ25" s="524"/>
      <c r="AWR25" s="524"/>
      <c r="AWS25" s="524"/>
      <c r="AWT25" s="524"/>
      <c r="AWU25" s="524"/>
      <c r="AWV25" s="524"/>
      <c r="AWW25" s="524"/>
      <c r="AWX25" s="524"/>
      <c r="AWY25" s="524"/>
      <c r="AWZ25" s="524"/>
      <c r="AXA25" s="524"/>
      <c r="AXB25" s="524"/>
      <c r="AXC25" s="524"/>
      <c r="AXD25" s="524"/>
      <c r="AXE25" s="524"/>
      <c r="AXF25" s="524"/>
      <c r="AXG25" s="524"/>
      <c r="AXH25" s="524"/>
      <c r="AXI25" s="524"/>
      <c r="AXJ25" s="524"/>
      <c r="AXK25" s="524"/>
      <c r="AXL25" s="524"/>
      <c r="AXM25" s="524"/>
      <c r="AXN25" s="524"/>
      <c r="AXO25" s="524"/>
      <c r="AXP25" s="524"/>
      <c r="AXQ25" s="524"/>
      <c r="AXR25" s="524"/>
      <c r="AXS25" s="524"/>
      <c r="AXT25" s="524"/>
      <c r="AXU25" s="524"/>
      <c r="AXV25" s="524"/>
      <c r="AXW25" s="524"/>
      <c r="AXX25" s="524"/>
      <c r="AXY25" s="524"/>
      <c r="AXZ25" s="524"/>
      <c r="AYA25" s="524"/>
      <c r="AYB25" s="524"/>
      <c r="AYC25" s="524"/>
      <c r="AYD25" s="524"/>
      <c r="AYE25" s="524"/>
      <c r="AYF25" s="524"/>
      <c r="AYG25" s="524"/>
      <c r="AYH25" s="524"/>
      <c r="AYI25" s="524"/>
      <c r="AYJ25" s="524"/>
      <c r="AYK25" s="524"/>
      <c r="AYL25" s="524"/>
      <c r="AYM25" s="524"/>
      <c r="AYN25" s="524"/>
      <c r="AYO25" s="524"/>
      <c r="AYP25" s="524"/>
      <c r="AYQ25" s="524"/>
      <c r="AYR25" s="524"/>
      <c r="AYS25" s="524"/>
      <c r="AYT25" s="524"/>
      <c r="AYU25" s="524"/>
      <c r="AYV25" s="524"/>
      <c r="AYW25" s="524"/>
      <c r="AYX25" s="524"/>
      <c r="AYY25" s="524"/>
      <c r="AYZ25" s="524"/>
      <c r="AZA25" s="524"/>
      <c r="AZB25" s="524"/>
      <c r="AZC25" s="524"/>
      <c r="AZD25" s="524"/>
      <c r="AZE25" s="524"/>
      <c r="AZF25" s="524"/>
      <c r="AZG25" s="524"/>
      <c r="AZH25" s="524"/>
      <c r="AZI25" s="524"/>
      <c r="AZJ25" s="524"/>
      <c r="AZK25" s="524"/>
      <c r="AZL25" s="524"/>
      <c r="AZM25" s="524"/>
      <c r="AZN25" s="524"/>
      <c r="AZO25" s="524"/>
      <c r="AZP25" s="524"/>
      <c r="AZQ25" s="524"/>
      <c r="AZR25" s="524"/>
      <c r="AZS25" s="524"/>
      <c r="AZT25" s="524"/>
      <c r="AZU25" s="524"/>
      <c r="AZV25" s="524"/>
      <c r="AZW25" s="524"/>
      <c r="AZX25" s="524"/>
      <c r="AZY25" s="524"/>
      <c r="AZZ25" s="524"/>
      <c r="BAA25" s="524"/>
      <c r="BAB25" s="524"/>
      <c r="BAC25" s="524"/>
      <c r="BAD25" s="524"/>
      <c r="BAE25" s="524"/>
      <c r="BAF25" s="524"/>
      <c r="BAG25" s="524"/>
      <c r="BAH25" s="524"/>
      <c r="BAI25" s="524"/>
      <c r="BAJ25" s="524"/>
      <c r="BAK25" s="524"/>
      <c r="BAL25" s="524"/>
      <c r="BAM25" s="524"/>
      <c r="BAN25" s="524"/>
      <c r="BAO25" s="524"/>
      <c r="BAP25" s="524"/>
      <c r="BAQ25" s="524"/>
      <c r="BAR25" s="524"/>
      <c r="BAS25" s="524"/>
      <c r="BAT25" s="524"/>
      <c r="BAU25" s="524"/>
      <c r="BAV25" s="524"/>
      <c r="BAW25" s="524"/>
      <c r="BAX25" s="524"/>
      <c r="BAY25" s="524"/>
      <c r="BAZ25" s="524"/>
      <c r="BBA25" s="524"/>
      <c r="BBB25" s="524"/>
      <c r="BBC25" s="524"/>
      <c r="BBD25" s="524"/>
      <c r="BBE25" s="524"/>
      <c r="BBF25" s="524"/>
      <c r="BBG25" s="524"/>
      <c r="BBH25" s="524"/>
      <c r="BBI25" s="524"/>
      <c r="BBJ25" s="524"/>
      <c r="BBK25" s="524"/>
      <c r="BBL25" s="524"/>
      <c r="BBM25" s="524"/>
      <c r="BBN25" s="524"/>
      <c r="BBO25" s="524"/>
      <c r="BBP25" s="524"/>
      <c r="BBQ25" s="524"/>
      <c r="BBR25" s="524"/>
      <c r="BBS25" s="524"/>
      <c r="BBT25" s="524"/>
      <c r="BBU25" s="524"/>
      <c r="BBV25" s="524"/>
      <c r="BBW25" s="524"/>
      <c r="BBX25" s="524"/>
      <c r="BBY25" s="524"/>
      <c r="BBZ25" s="524"/>
      <c r="BCA25" s="524"/>
      <c r="BCB25" s="524"/>
      <c r="BCC25" s="524"/>
      <c r="BCD25" s="524"/>
      <c r="BCE25" s="524"/>
      <c r="BCF25" s="524"/>
      <c r="BCG25" s="524"/>
      <c r="BCH25" s="524"/>
      <c r="BCI25" s="524"/>
      <c r="BCJ25" s="524"/>
      <c r="BCK25" s="524"/>
      <c r="BCL25" s="524"/>
      <c r="BCM25" s="524"/>
      <c r="BCN25" s="524"/>
      <c r="BCO25" s="524"/>
      <c r="BCP25" s="524"/>
      <c r="BCQ25" s="524"/>
      <c r="BCR25" s="524"/>
      <c r="BCS25" s="524"/>
      <c r="BCT25" s="524"/>
      <c r="BCU25" s="524"/>
      <c r="BCV25" s="524"/>
      <c r="BCW25" s="524"/>
      <c r="BCX25" s="524"/>
      <c r="BCY25" s="524"/>
      <c r="BCZ25" s="524"/>
      <c r="BDA25" s="524"/>
      <c r="BDB25" s="524"/>
      <c r="BDC25" s="524"/>
      <c r="BDD25" s="524"/>
      <c r="BDE25" s="524"/>
      <c r="BDF25" s="524"/>
      <c r="BDG25" s="524"/>
      <c r="BDH25" s="524"/>
      <c r="BDI25" s="524"/>
      <c r="BDJ25" s="524"/>
      <c r="BDK25" s="524"/>
      <c r="BDL25" s="524"/>
      <c r="BDM25" s="524"/>
      <c r="BDN25" s="524"/>
      <c r="BDO25" s="524"/>
      <c r="BDP25" s="524"/>
      <c r="BDQ25" s="524"/>
      <c r="BDR25" s="524"/>
      <c r="BDS25" s="524"/>
      <c r="BDT25" s="524"/>
      <c r="BDU25" s="524"/>
      <c r="BDV25" s="524"/>
      <c r="BDW25" s="524"/>
      <c r="BDX25" s="524"/>
      <c r="BDY25" s="524"/>
      <c r="BDZ25" s="524"/>
      <c r="BEA25" s="524"/>
      <c r="BEB25" s="524"/>
      <c r="BEC25" s="524"/>
      <c r="BED25" s="524"/>
      <c r="BEE25" s="524"/>
      <c r="BEF25" s="524"/>
      <c r="BEG25" s="524"/>
      <c r="BEH25" s="524"/>
      <c r="BEI25" s="524"/>
      <c r="BEJ25" s="524"/>
      <c r="BEK25" s="524"/>
      <c r="BEL25" s="524"/>
      <c r="BEM25" s="524"/>
      <c r="BEN25" s="524"/>
      <c r="BEO25" s="524"/>
      <c r="BEP25" s="524"/>
      <c r="BEQ25" s="524"/>
      <c r="BER25" s="524"/>
      <c r="BES25" s="524"/>
      <c r="BET25" s="524"/>
      <c r="BEU25" s="524"/>
      <c r="BEV25" s="524"/>
      <c r="BEW25" s="524"/>
      <c r="BEX25" s="524"/>
      <c r="BEY25" s="524"/>
      <c r="BEZ25" s="524"/>
      <c r="BFA25" s="524"/>
      <c r="BFB25" s="524"/>
      <c r="BFC25" s="524"/>
      <c r="BFD25" s="524"/>
      <c r="BFE25" s="524"/>
      <c r="BFF25" s="524"/>
      <c r="BFG25" s="524"/>
      <c r="BFH25" s="524"/>
      <c r="BFI25" s="524"/>
      <c r="BFJ25" s="524"/>
      <c r="BFK25" s="524"/>
      <c r="BFL25" s="524"/>
      <c r="BFM25" s="524"/>
      <c r="BFN25" s="524"/>
      <c r="BFO25" s="524"/>
      <c r="BFP25" s="524"/>
      <c r="BFQ25" s="524"/>
      <c r="BFR25" s="524"/>
      <c r="BFS25" s="524"/>
      <c r="BFT25" s="524"/>
      <c r="BFU25" s="524"/>
      <c r="BFV25" s="524"/>
      <c r="BFW25" s="524"/>
      <c r="BFX25" s="524"/>
      <c r="BFY25" s="524"/>
      <c r="BFZ25" s="524"/>
      <c r="BGA25" s="524"/>
      <c r="BGB25" s="524"/>
      <c r="BGC25" s="524"/>
      <c r="BGD25" s="524"/>
      <c r="BGE25" s="524"/>
      <c r="BGF25" s="524"/>
      <c r="BGG25" s="524"/>
      <c r="BGH25" s="524"/>
      <c r="BGI25" s="524"/>
      <c r="BGJ25" s="524"/>
      <c r="BGK25" s="524"/>
      <c r="BGL25" s="524"/>
      <c r="BGM25" s="524"/>
      <c r="BGN25" s="524"/>
      <c r="BGO25" s="524"/>
      <c r="BGP25" s="524"/>
      <c r="BGQ25" s="524"/>
      <c r="BGR25" s="524"/>
      <c r="BGS25" s="524"/>
      <c r="BGT25" s="524"/>
      <c r="BGU25" s="524"/>
      <c r="BGV25" s="524"/>
      <c r="BGW25" s="524"/>
      <c r="BGX25" s="524"/>
      <c r="BGY25" s="524"/>
      <c r="BGZ25" s="524"/>
      <c r="BHA25" s="524"/>
      <c r="BHB25" s="524"/>
      <c r="BHC25" s="524"/>
      <c r="BHD25" s="524"/>
      <c r="BHE25" s="524"/>
      <c r="BHF25" s="524"/>
      <c r="BHG25" s="524"/>
      <c r="BHH25" s="524"/>
      <c r="BHI25" s="524"/>
      <c r="BHJ25" s="524"/>
      <c r="BHK25" s="524"/>
      <c r="BHL25" s="524"/>
      <c r="BHM25" s="524"/>
      <c r="BHN25" s="524"/>
      <c r="BHO25" s="524"/>
      <c r="BHP25" s="524"/>
      <c r="BHQ25" s="524"/>
      <c r="BHR25" s="524"/>
      <c r="BHS25" s="524"/>
      <c r="BHT25" s="524"/>
      <c r="BHU25" s="524"/>
      <c r="BHV25" s="524"/>
      <c r="BHW25" s="524"/>
      <c r="BHX25" s="524"/>
      <c r="BHY25" s="524"/>
      <c r="BHZ25" s="524"/>
      <c r="BIA25" s="524"/>
      <c r="BIB25" s="524"/>
      <c r="BIC25" s="524"/>
      <c r="BID25" s="524"/>
      <c r="BIE25" s="524"/>
      <c r="BIF25" s="524"/>
      <c r="BIG25" s="524"/>
      <c r="BIH25" s="524"/>
      <c r="BII25" s="524"/>
      <c r="BIJ25" s="524"/>
      <c r="BIK25" s="524"/>
      <c r="BIL25" s="524"/>
      <c r="BIM25" s="524"/>
      <c r="BIN25" s="524"/>
      <c r="BIO25" s="524"/>
      <c r="BIP25" s="524"/>
      <c r="BIQ25" s="524"/>
      <c r="BIR25" s="524"/>
      <c r="BIS25" s="524"/>
      <c r="BIT25" s="524"/>
      <c r="BIU25" s="524"/>
      <c r="BIV25" s="524"/>
      <c r="BIW25" s="524"/>
      <c r="BIX25" s="524"/>
      <c r="BIY25" s="524"/>
      <c r="BIZ25" s="524"/>
      <c r="BJA25" s="524"/>
      <c r="BJB25" s="524"/>
      <c r="BJC25" s="524"/>
      <c r="BJD25" s="524"/>
      <c r="BJE25" s="524"/>
      <c r="BJF25" s="524"/>
      <c r="BJG25" s="524"/>
      <c r="BJH25" s="524"/>
      <c r="BJI25" s="524"/>
      <c r="BJJ25" s="524"/>
      <c r="BJK25" s="524"/>
      <c r="BJL25" s="524"/>
      <c r="BJM25" s="524"/>
      <c r="BJN25" s="524"/>
      <c r="BJO25" s="524"/>
      <c r="BJP25" s="524"/>
      <c r="BJQ25" s="524"/>
      <c r="BJR25" s="524"/>
      <c r="BJS25" s="524"/>
      <c r="BJT25" s="524"/>
      <c r="BJU25" s="524"/>
      <c r="BJV25" s="524"/>
      <c r="BJW25" s="524"/>
      <c r="BJX25" s="524"/>
      <c r="BJY25" s="524"/>
      <c r="BJZ25" s="524"/>
      <c r="BKA25" s="524"/>
      <c r="BKB25" s="524"/>
      <c r="BKC25" s="524"/>
      <c r="BKD25" s="524"/>
      <c r="BKE25" s="524"/>
      <c r="BKF25" s="524"/>
      <c r="BKG25" s="524"/>
      <c r="BKH25" s="524"/>
      <c r="BKI25" s="524"/>
      <c r="BKJ25" s="524"/>
      <c r="BKK25" s="524"/>
      <c r="BKL25" s="524"/>
      <c r="BKM25" s="524"/>
      <c r="BKN25" s="524"/>
      <c r="BKO25" s="524"/>
      <c r="BKP25" s="524"/>
      <c r="BKQ25" s="524"/>
      <c r="BKR25" s="524"/>
      <c r="BKS25" s="524"/>
      <c r="BKT25" s="524"/>
      <c r="BKU25" s="524"/>
      <c r="BKV25" s="524"/>
      <c r="BKW25" s="524"/>
      <c r="BKX25" s="524"/>
      <c r="BKY25" s="524"/>
      <c r="BKZ25" s="524"/>
      <c r="BLA25" s="524"/>
      <c r="BLB25" s="524"/>
      <c r="BLC25" s="524"/>
      <c r="BLD25" s="524"/>
      <c r="BLE25" s="524"/>
      <c r="BLF25" s="524"/>
      <c r="BLG25" s="524"/>
      <c r="BLH25" s="524"/>
      <c r="BLI25" s="524"/>
      <c r="BLJ25" s="524"/>
      <c r="BLK25" s="524"/>
      <c r="BLL25" s="524"/>
      <c r="BLM25" s="524"/>
      <c r="BLN25" s="524"/>
      <c r="BLO25" s="524"/>
      <c r="BLP25" s="524"/>
      <c r="BLQ25" s="524"/>
      <c r="BLR25" s="524"/>
      <c r="BLS25" s="524"/>
      <c r="BLT25" s="524"/>
      <c r="BLU25" s="524"/>
      <c r="BLV25" s="524"/>
      <c r="BLW25" s="524"/>
      <c r="BLX25" s="524"/>
      <c r="BLY25" s="524"/>
      <c r="BLZ25" s="524"/>
      <c r="BMA25" s="524"/>
      <c r="BMB25" s="524"/>
      <c r="BMC25" s="524"/>
      <c r="BMD25" s="524"/>
      <c r="BME25" s="524"/>
      <c r="BMF25" s="524"/>
      <c r="BMG25" s="524"/>
      <c r="BMH25" s="524"/>
      <c r="BMI25" s="524"/>
      <c r="BMJ25" s="524"/>
      <c r="BMK25" s="524"/>
      <c r="BML25" s="524"/>
      <c r="BMM25" s="524"/>
      <c r="BMN25" s="524"/>
      <c r="BMO25" s="524"/>
      <c r="BMP25" s="524"/>
      <c r="BMQ25" s="524"/>
      <c r="BMR25" s="524"/>
      <c r="BMS25" s="524"/>
      <c r="BMT25" s="524"/>
      <c r="BMU25" s="524"/>
      <c r="BMV25" s="524"/>
      <c r="BMW25" s="524"/>
      <c r="BMX25" s="524"/>
      <c r="BMY25" s="524"/>
      <c r="BMZ25" s="524"/>
      <c r="BNA25" s="524"/>
      <c r="BNB25" s="524"/>
      <c r="BNC25" s="524"/>
      <c r="BND25" s="524"/>
      <c r="BNE25" s="524"/>
      <c r="BNF25" s="524"/>
      <c r="BNG25" s="524"/>
      <c r="BNH25" s="524"/>
      <c r="BNI25" s="524"/>
      <c r="BNJ25" s="524"/>
      <c r="BNK25" s="524"/>
      <c r="BNL25" s="524"/>
      <c r="BNM25" s="524"/>
      <c r="BNN25" s="524"/>
      <c r="BNO25" s="524"/>
      <c r="BNP25" s="524"/>
      <c r="BNQ25" s="524"/>
      <c r="BNR25" s="524"/>
      <c r="BNS25" s="524"/>
      <c r="BNT25" s="524"/>
      <c r="BNU25" s="524"/>
      <c r="BNV25" s="524"/>
      <c r="BNW25" s="524"/>
      <c r="BNX25" s="524"/>
      <c r="BNY25" s="524"/>
      <c r="BNZ25" s="524"/>
      <c r="BOA25" s="524"/>
      <c r="BOB25" s="524"/>
      <c r="BOC25" s="524"/>
      <c r="BOD25" s="524"/>
      <c r="BOE25" s="524"/>
      <c r="BOF25" s="524"/>
      <c r="BOG25" s="524"/>
      <c r="BOH25" s="524"/>
      <c r="BOI25" s="524"/>
      <c r="BOJ25" s="524"/>
      <c r="BOK25" s="524"/>
      <c r="BOL25" s="524"/>
      <c r="BOM25" s="524"/>
      <c r="BON25" s="524"/>
      <c r="BOO25" s="524"/>
      <c r="BOP25" s="524"/>
      <c r="BOQ25" s="524"/>
      <c r="BOR25" s="524"/>
      <c r="BOS25" s="524"/>
      <c r="BOT25" s="524"/>
      <c r="BOU25" s="524"/>
      <c r="BOV25" s="524"/>
      <c r="BOW25" s="524"/>
      <c r="BOX25" s="524"/>
      <c r="BOY25" s="524"/>
      <c r="BOZ25" s="524"/>
      <c r="BPA25" s="524"/>
      <c r="BPB25" s="524"/>
      <c r="BPC25" s="524"/>
      <c r="BPD25" s="524"/>
      <c r="BPE25" s="524"/>
      <c r="BPF25" s="524"/>
      <c r="BPG25" s="524"/>
      <c r="BPH25" s="524"/>
      <c r="BPI25" s="524"/>
      <c r="BPJ25" s="524"/>
      <c r="BPK25" s="524"/>
      <c r="BPL25" s="524"/>
      <c r="BPM25" s="524"/>
      <c r="BPN25" s="524"/>
      <c r="BPO25" s="524"/>
      <c r="BPP25" s="524"/>
      <c r="BPQ25" s="524"/>
      <c r="BPR25" s="524"/>
      <c r="BPS25" s="524"/>
      <c r="BPT25" s="524"/>
      <c r="BPU25" s="524"/>
      <c r="BPV25" s="524"/>
      <c r="BPW25" s="524"/>
      <c r="BPX25" s="524"/>
      <c r="BPY25" s="524"/>
      <c r="BPZ25" s="524"/>
      <c r="BQA25" s="524"/>
      <c r="BQB25" s="524"/>
      <c r="BQC25" s="524"/>
      <c r="BQD25" s="524"/>
      <c r="BQE25" s="524"/>
      <c r="BQF25" s="524"/>
      <c r="BQG25" s="524"/>
      <c r="BQH25" s="524"/>
      <c r="BQI25" s="524"/>
      <c r="BQJ25" s="524"/>
      <c r="BQK25" s="524"/>
      <c r="BQL25" s="524"/>
      <c r="BQM25" s="524"/>
      <c r="BQN25" s="524"/>
      <c r="BQO25" s="524"/>
      <c r="BQP25" s="524"/>
      <c r="BQQ25" s="524"/>
      <c r="BQR25" s="524"/>
      <c r="BQS25" s="524"/>
      <c r="BQT25" s="524"/>
      <c r="BQU25" s="524"/>
      <c r="BQV25" s="524"/>
      <c r="BQW25" s="524"/>
      <c r="BQX25" s="524"/>
      <c r="BQY25" s="524"/>
      <c r="BQZ25" s="524"/>
      <c r="BRA25" s="524"/>
      <c r="BRB25" s="524"/>
      <c r="BRC25" s="524"/>
      <c r="BRD25" s="524"/>
      <c r="BRE25" s="524"/>
      <c r="BRF25" s="524"/>
      <c r="BRG25" s="524"/>
      <c r="BRH25" s="524"/>
      <c r="BRI25" s="524"/>
      <c r="BRJ25" s="524"/>
      <c r="BRK25" s="524"/>
      <c r="BRL25" s="524"/>
      <c r="BRM25" s="524"/>
      <c r="BRN25" s="524"/>
      <c r="BRO25" s="524"/>
      <c r="BRP25" s="524"/>
      <c r="BRQ25" s="524"/>
      <c r="BRR25" s="524"/>
      <c r="BRS25" s="524"/>
      <c r="BRT25" s="524"/>
      <c r="BRU25" s="524"/>
      <c r="BRV25" s="524"/>
      <c r="BRW25" s="524"/>
      <c r="BRX25" s="524"/>
      <c r="BRY25" s="524"/>
      <c r="BRZ25" s="524"/>
      <c r="BSA25" s="524"/>
      <c r="BSB25" s="524"/>
      <c r="BSC25" s="524"/>
      <c r="BSD25" s="524"/>
      <c r="BSE25" s="524"/>
      <c r="BSF25" s="524"/>
      <c r="BSG25" s="524"/>
      <c r="BSH25" s="524"/>
      <c r="BSI25" s="524"/>
      <c r="BSJ25" s="524"/>
      <c r="BSK25" s="524"/>
      <c r="BSL25" s="524"/>
      <c r="BSM25" s="524"/>
      <c r="BSN25" s="524"/>
      <c r="BSO25" s="524"/>
      <c r="BSP25" s="524"/>
      <c r="BSQ25" s="524"/>
      <c r="BSR25" s="524"/>
      <c r="BSS25" s="524"/>
      <c r="BST25" s="524"/>
      <c r="BSU25" s="524"/>
      <c r="BSV25" s="524"/>
      <c r="BSW25" s="524"/>
      <c r="BSX25" s="524"/>
      <c r="BSY25" s="524"/>
      <c r="BSZ25" s="524"/>
      <c r="BTA25" s="524"/>
      <c r="BTB25" s="524"/>
      <c r="BTC25" s="524"/>
      <c r="BTD25" s="524"/>
      <c r="BTE25" s="524"/>
      <c r="BTF25" s="524"/>
      <c r="BTG25" s="524"/>
      <c r="BTH25" s="524"/>
      <c r="BTI25" s="524"/>
      <c r="BTJ25" s="524"/>
      <c r="BTK25" s="524"/>
      <c r="BTL25" s="524"/>
      <c r="BTM25" s="524"/>
      <c r="BTN25" s="524"/>
      <c r="BTO25" s="524"/>
      <c r="BTP25" s="524"/>
      <c r="BTQ25" s="524"/>
      <c r="BTR25" s="524"/>
      <c r="BTS25" s="524"/>
      <c r="BTT25" s="524"/>
      <c r="BTU25" s="524"/>
      <c r="BTV25" s="524"/>
      <c r="BTW25" s="524"/>
      <c r="BTX25" s="524"/>
      <c r="BTY25" s="524"/>
      <c r="BTZ25" s="524"/>
      <c r="BUA25" s="524"/>
      <c r="BUB25" s="524"/>
      <c r="BUC25" s="524"/>
      <c r="BUD25" s="524"/>
      <c r="BUE25" s="524"/>
      <c r="BUF25" s="524"/>
      <c r="BUG25" s="524"/>
      <c r="BUH25" s="524"/>
      <c r="BUI25" s="524"/>
      <c r="BUJ25" s="524"/>
      <c r="BUK25" s="524"/>
      <c r="BUL25" s="524"/>
      <c r="BUM25" s="524"/>
      <c r="BUN25" s="524"/>
      <c r="BUO25" s="524"/>
      <c r="BUP25" s="524"/>
      <c r="BUQ25" s="524"/>
      <c r="BUR25" s="524"/>
      <c r="BUS25" s="524"/>
      <c r="BUT25" s="524"/>
      <c r="BUU25" s="524"/>
      <c r="BUV25" s="524"/>
      <c r="BUW25" s="524"/>
      <c r="BUX25" s="524"/>
      <c r="BUY25" s="524"/>
      <c r="BUZ25" s="524"/>
      <c r="BVA25" s="524"/>
      <c r="BVB25" s="524"/>
      <c r="BVC25" s="524"/>
      <c r="BVD25" s="524"/>
      <c r="BVE25" s="524"/>
      <c r="BVF25" s="524"/>
      <c r="BVG25" s="524"/>
      <c r="BVH25" s="524"/>
      <c r="BVI25" s="524"/>
      <c r="BVJ25" s="524"/>
      <c r="BVK25" s="524"/>
      <c r="BVL25" s="524"/>
      <c r="BVM25" s="524"/>
      <c r="BVN25" s="524"/>
      <c r="BVO25" s="524"/>
      <c r="BVP25" s="524"/>
      <c r="BVQ25" s="524"/>
      <c r="BVR25" s="524"/>
      <c r="BVS25" s="524"/>
      <c r="BVT25" s="524"/>
      <c r="BVU25" s="524"/>
      <c r="BVV25" s="524"/>
      <c r="BVW25" s="524"/>
      <c r="BVX25" s="524"/>
      <c r="BVY25" s="524"/>
      <c r="BVZ25" s="524"/>
      <c r="BWA25" s="524"/>
      <c r="BWB25" s="524"/>
      <c r="BWC25" s="524"/>
      <c r="BWD25" s="524"/>
      <c r="BWE25" s="524"/>
      <c r="BWF25" s="524"/>
      <c r="BWG25" s="524"/>
      <c r="BWH25" s="524"/>
      <c r="BWI25" s="524"/>
      <c r="BWJ25" s="524"/>
      <c r="BWK25" s="524"/>
      <c r="BWL25" s="524"/>
      <c r="BWM25" s="524"/>
      <c r="BWN25" s="524"/>
      <c r="BWO25" s="524"/>
      <c r="BWP25" s="524"/>
      <c r="BWQ25" s="524"/>
      <c r="BWR25" s="524"/>
      <c r="BWS25" s="524"/>
      <c r="BWT25" s="524"/>
      <c r="BWU25" s="524"/>
      <c r="BWV25" s="524"/>
      <c r="BWW25" s="524"/>
      <c r="BWX25" s="524"/>
      <c r="BWY25" s="524"/>
      <c r="BWZ25" s="524"/>
      <c r="BXA25" s="524"/>
      <c r="BXB25" s="524"/>
      <c r="BXC25" s="524"/>
      <c r="BXD25" s="524"/>
      <c r="BXE25" s="524"/>
      <c r="BXF25" s="524"/>
      <c r="BXG25" s="524"/>
      <c r="BXH25" s="524"/>
      <c r="BXI25" s="524"/>
      <c r="BXJ25" s="524"/>
      <c r="BXK25" s="524"/>
      <c r="BXL25" s="524"/>
      <c r="BXM25" s="524"/>
      <c r="BXN25" s="524"/>
      <c r="BXO25" s="524"/>
      <c r="BXP25" s="524"/>
      <c r="BXQ25" s="524"/>
      <c r="BXR25" s="524"/>
      <c r="BXS25" s="524"/>
      <c r="BXT25" s="524"/>
      <c r="BXU25" s="524"/>
      <c r="BXV25" s="524"/>
      <c r="BXW25" s="524"/>
      <c r="BXX25" s="524"/>
      <c r="BXY25" s="524"/>
      <c r="BXZ25" s="524"/>
      <c r="BYA25" s="524"/>
      <c r="BYB25" s="524"/>
      <c r="BYC25" s="524"/>
      <c r="BYD25" s="524"/>
      <c r="BYE25" s="524"/>
      <c r="BYF25" s="524"/>
      <c r="BYG25" s="524"/>
      <c r="BYH25" s="524"/>
      <c r="BYI25" s="524"/>
      <c r="BYJ25" s="524"/>
      <c r="BYK25" s="524"/>
      <c r="BYL25" s="524"/>
      <c r="BYM25" s="524"/>
      <c r="BYN25" s="524"/>
      <c r="BYO25" s="524"/>
      <c r="BYP25" s="524"/>
      <c r="BYQ25" s="524"/>
      <c r="BYR25" s="524"/>
      <c r="BYS25" s="524"/>
      <c r="BYT25" s="524"/>
      <c r="BYU25" s="524"/>
      <c r="BYV25" s="524"/>
      <c r="BYW25" s="524"/>
      <c r="BYX25" s="524"/>
      <c r="BYY25" s="524"/>
      <c r="BYZ25" s="524"/>
      <c r="BZA25" s="524"/>
      <c r="BZB25" s="524"/>
      <c r="BZC25" s="524"/>
      <c r="BZD25" s="524"/>
      <c r="BZE25" s="524"/>
      <c r="BZF25" s="524"/>
      <c r="BZG25" s="524"/>
      <c r="BZH25" s="524"/>
      <c r="BZI25" s="524"/>
      <c r="BZJ25" s="524"/>
      <c r="BZK25" s="524"/>
      <c r="BZL25" s="524"/>
      <c r="BZM25" s="524"/>
      <c r="BZN25" s="524"/>
      <c r="BZO25" s="524"/>
      <c r="BZP25" s="524"/>
      <c r="BZQ25" s="524"/>
      <c r="BZR25" s="524"/>
      <c r="BZS25" s="524"/>
      <c r="BZT25" s="524"/>
      <c r="BZU25" s="524"/>
      <c r="BZV25" s="524"/>
      <c r="BZW25" s="524"/>
      <c r="BZX25" s="524"/>
      <c r="BZY25" s="524"/>
      <c r="BZZ25" s="524"/>
      <c r="CAA25" s="524"/>
      <c r="CAB25" s="524"/>
      <c r="CAC25" s="524"/>
      <c r="CAD25" s="524"/>
      <c r="CAE25" s="524"/>
      <c r="CAF25" s="524"/>
      <c r="CAG25" s="524"/>
      <c r="CAH25" s="524"/>
      <c r="CAI25" s="524"/>
      <c r="CAJ25" s="524"/>
      <c r="CAK25" s="524"/>
      <c r="CAL25" s="524"/>
      <c r="CAM25" s="524"/>
      <c r="CAN25" s="524"/>
      <c r="CAO25" s="524"/>
      <c r="CAP25" s="524"/>
      <c r="CAQ25" s="524"/>
      <c r="CAR25" s="524"/>
      <c r="CAS25" s="524"/>
      <c r="CAT25" s="524"/>
      <c r="CAU25" s="524"/>
      <c r="CAV25" s="524"/>
      <c r="CAW25" s="524"/>
      <c r="CAX25" s="524"/>
      <c r="CAY25" s="524"/>
      <c r="CAZ25" s="524"/>
      <c r="CBA25" s="524"/>
      <c r="CBB25" s="524"/>
      <c r="CBC25" s="524"/>
      <c r="CBD25" s="524"/>
      <c r="CBE25" s="524"/>
      <c r="CBF25" s="524"/>
      <c r="CBG25" s="524"/>
      <c r="CBH25" s="524"/>
      <c r="CBI25" s="524"/>
      <c r="CBJ25" s="524"/>
      <c r="CBK25" s="524"/>
      <c r="CBL25" s="524"/>
      <c r="CBM25" s="524"/>
      <c r="CBN25" s="524"/>
      <c r="CBO25" s="524"/>
      <c r="CBP25" s="524"/>
      <c r="CBQ25" s="524"/>
      <c r="CBR25" s="524"/>
      <c r="CBS25" s="524"/>
      <c r="CBT25" s="524"/>
      <c r="CBU25" s="524"/>
      <c r="CBV25" s="524"/>
      <c r="CBW25" s="524"/>
      <c r="CBX25" s="524"/>
      <c r="CBY25" s="524"/>
      <c r="CBZ25" s="524"/>
      <c r="CCA25" s="524"/>
      <c r="CCB25" s="524"/>
      <c r="CCC25" s="524"/>
      <c r="CCD25" s="524"/>
      <c r="CCE25" s="524"/>
      <c r="CCF25" s="524"/>
      <c r="CCG25" s="524"/>
      <c r="CCH25" s="524"/>
      <c r="CCI25" s="524"/>
      <c r="CCJ25" s="524"/>
      <c r="CCK25" s="524"/>
      <c r="CCL25" s="524"/>
      <c r="CCM25" s="524"/>
      <c r="CCN25" s="524"/>
      <c r="CCO25" s="524"/>
      <c r="CCP25" s="524"/>
      <c r="CCQ25" s="524"/>
      <c r="CCR25" s="524"/>
      <c r="CCS25" s="524"/>
      <c r="CCT25" s="524"/>
      <c r="CCU25" s="524"/>
      <c r="CCV25" s="524"/>
      <c r="CCW25" s="524"/>
      <c r="CCX25" s="524"/>
      <c r="CCY25" s="524"/>
      <c r="CCZ25" s="524"/>
      <c r="CDA25" s="524"/>
      <c r="CDB25" s="524"/>
      <c r="CDC25" s="524"/>
      <c r="CDD25" s="524"/>
      <c r="CDE25" s="524"/>
      <c r="CDF25" s="524"/>
      <c r="CDG25" s="524"/>
      <c r="CDH25" s="524"/>
      <c r="CDI25" s="524"/>
      <c r="CDJ25" s="524"/>
      <c r="CDK25" s="524"/>
      <c r="CDL25" s="524"/>
      <c r="CDM25" s="524"/>
      <c r="CDN25" s="524"/>
      <c r="CDO25" s="524"/>
      <c r="CDP25" s="524"/>
      <c r="CDQ25" s="524"/>
      <c r="CDR25" s="524"/>
      <c r="CDS25" s="524"/>
      <c r="CDT25" s="524"/>
      <c r="CDU25" s="524"/>
      <c r="CDV25" s="524"/>
      <c r="CDW25" s="524"/>
      <c r="CDX25" s="524"/>
      <c r="CDY25" s="524"/>
      <c r="CDZ25" s="524"/>
      <c r="CEA25" s="524"/>
      <c r="CEB25" s="524"/>
      <c r="CEC25" s="524"/>
      <c r="CED25" s="524"/>
      <c r="CEE25" s="524"/>
      <c r="CEF25" s="524"/>
      <c r="CEG25" s="524"/>
      <c r="CEH25" s="524"/>
      <c r="CEI25" s="524"/>
      <c r="CEJ25" s="524"/>
      <c r="CEK25" s="524"/>
      <c r="CEL25" s="524"/>
      <c r="CEM25" s="524"/>
      <c r="CEN25" s="524"/>
      <c r="CEO25" s="524"/>
      <c r="CEP25" s="524"/>
      <c r="CEQ25" s="524"/>
      <c r="CER25" s="524"/>
      <c r="CES25" s="524"/>
      <c r="CET25" s="524"/>
      <c r="CEU25" s="524"/>
      <c r="CEV25" s="524"/>
      <c r="CEW25" s="524"/>
      <c r="CEX25" s="524"/>
      <c r="CEY25" s="524"/>
      <c r="CEZ25" s="524"/>
      <c r="CFA25" s="524"/>
      <c r="CFB25" s="524"/>
      <c r="CFC25" s="524"/>
      <c r="CFD25" s="524"/>
      <c r="CFE25" s="524"/>
      <c r="CFF25" s="524"/>
      <c r="CFG25" s="524"/>
      <c r="CFH25" s="524"/>
      <c r="CFI25" s="524"/>
      <c r="CFJ25" s="524"/>
      <c r="CFK25" s="524"/>
      <c r="CFL25" s="524"/>
      <c r="CFM25" s="524"/>
      <c r="CFN25" s="524"/>
      <c r="CFO25" s="524"/>
      <c r="CFP25" s="524"/>
      <c r="CFQ25" s="524"/>
      <c r="CFR25" s="524"/>
      <c r="CFS25" s="524"/>
      <c r="CFT25" s="524"/>
      <c r="CFU25" s="524"/>
      <c r="CFV25" s="524"/>
      <c r="CFW25" s="524"/>
      <c r="CFX25" s="524"/>
      <c r="CFY25" s="524"/>
      <c r="CFZ25" s="524"/>
      <c r="CGA25" s="524"/>
      <c r="CGB25" s="524"/>
      <c r="CGC25" s="524"/>
      <c r="CGD25" s="524"/>
      <c r="CGE25" s="524"/>
      <c r="CGF25" s="524"/>
      <c r="CGG25" s="524"/>
      <c r="CGH25" s="524"/>
      <c r="CGI25" s="524"/>
      <c r="CGJ25" s="524"/>
      <c r="CGK25" s="524"/>
      <c r="CGL25" s="524"/>
      <c r="CGM25" s="524"/>
      <c r="CGN25" s="524"/>
      <c r="CGO25" s="524"/>
      <c r="CGP25" s="524"/>
      <c r="CGQ25" s="524"/>
      <c r="CGR25" s="524"/>
      <c r="CGS25" s="524"/>
      <c r="CGT25" s="524"/>
      <c r="CGU25" s="524"/>
      <c r="CGV25" s="524"/>
      <c r="CGW25" s="524"/>
      <c r="CGX25" s="524"/>
      <c r="CGY25" s="524"/>
      <c r="CGZ25" s="524"/>
      <c r="CHA25" s="524"/>
      <c r="CHB25" s="524"/>
      <c r="CHC25" s="524"/>
      <c r="CHD25" s="524"/>
      <c r="CHE25" s="524"/>
      <c r="CHF25" s="524"/>
      <c r="CHG25" s="524"/>
      <c r="CHH25" s="524"/>
      <c r="CHI25" s="524"/>
      <c r="CHJ25" s="524"/>
      <c r="CHK25" s="524"/>
      <c r="CHL25" s="524"/>
      <c r="CHM25" s="524"/>
      <c r="CHN25" s="524"/>
      <c r="CHO25" s="524"/>
      <c r="CHP25" s="524"/>
      <c r="CHQ25" s="524"/>
      <c r="CHR25" s="524"/>
      <c r="CHS25" s="524"/>
      <c r="CHT25" s="524"/>
      <c r="CHU25" s="524"/>
      <c r="CHV25" s="524"/>
      <c r="CHW25" s="524"/>
      <c r="CHX25" s="524"/>
      <c r="CHY25" s="524"/>
      <c r="CHZ25" s="524"/>
      <c r="CIA25" s="524"/>
      <c r="CIB25" s="524"/>
      <c r="CIC25" s="524"/>
      <c r="CID25" s="524"/>
      <c r="CIE25" s="524"/>
      <c r="CIF25" s="524"/>
      <c r="CIG25" s="524"/>
      <c r="CIH25" s="524"/>
      <c r="CII25" s="524"/>
      <c r="CIJ25" s="524"/>
      <c r="CIK25" s="524"/>
      <c r="CIL25" s="524"/>
      <c r="CIM25" s="524"/>
      <c r="CIN25" s="524"/>
      <c r="CIO25" s="524"/>
      <c r="CIP25" s="524"/>
      <c r="CIQ25" s="524"/>
      <c r="CIR25" s="524"/>
      <c r="CIS25" s="524"/>
      <c r="CIT25" s="524"/>
      <c r="CIU25" s="524"/>
      <c r="CIV25" s="524"/>
      <c r="CIW25" s="524"/>
      <c r="CIX25" s="524"/>
      <c r="CIY25" s="524"/>
      <c r="CIZ25" s="524"/>
      <c r="CJA25" s="524"/>
      <c r="CJB25" s="524"/>
      <c r="CJC25" s="524"/>
      <c r="CJD25" s="524"/>
      <c r="CJE25" s="524"/>
      <c r="CJF25" s="524"/>
      <c r="CJG25" s="524"/>
      <c r="CJH25" s="524"/>
      <c r="CJI25" s="524"/>
      <c r="CJJ25" s="524"/>
      <c r="CJK25" s="524"/>
      <c r="CJL25" s="524"/>
      <c r="CJM25" s="524"/>
      <c r="CJN25" s="524"/>
      <c r="CJO25" s="524"/>
      <c r="CJP25" s="524"/>
      <c r="CJQ25" s="524"/>
      <c r="CJR25" s="524"/>
      <c r="CJS25" s="524"/>
      <c r="CJT25" s="524"/>
      <c r="CJU25" s="524"/>
      <c r="CJV25" s="524"/>
      <c r="CJW25" s="524"/>
      <c r="CJX25" s="524"/>
      <c r="CJY25" s="524"/>
      <c r="CJZ25" s="524"/>
      <c r="CKA25" s="524"/>
      <c r="CKB25" s="524"/>
      <c r="CKC25" s="524"/>
      <c r="CKD25" s="524"/>
      <c r="CKE25" s="524"/>
      <c r="CKF25" s="524"/>
      <c r="CKG25" s="524"/>
      <c r="CKH25" s="524"/>
      <c r="CKI25" s="524"/>
      <c r="CKJ25" s="524"/>
      <c r="CKK25" s="524"/>
      <c r="CKL25" s="524"/>
      <c r="CKM25" s="524"/>
      <c r="CKN25" s="524"/>
      <c r="CKO25" s="524"/>
      <c r="CKP25" s="524"/>
      <c r="CKQ25" s="524"/>
      <c r="CKR25" s="524"/>
      <c r="CKS25" s="524"/>
      <c r="CKT25" s="524"/>
      <c r="CKU25" s="524"/>
      <c r="CKV25" s="524"/>
      <c r="CKW25" s="524"/>
      <c r="CKX25" s="524"/>
      <c r="CKY25" s="524"/>
      <c r="CKZ25" s="524"/>
      <c r="CLA25" s="524"/>
      <c r="CLB25" s="524"/>
      <c r="CLC25" s="524"/>
      <c r="CLD25" s="524"/>
      <c r="CLE25" s="524"/>
      <c r="CLF25" s="524"/>
      <c r="CLG25" s="524"/>
      <c r="CLH25" s="524"/>
      <c r="CLI25" s="524"/>
      <c r="CLJ25" s="524"/>
      <c r="CLK25" s="524"/>
      <c r="CLL25" s="524"/>
      <c r="CLM25" s="524"/>
      <c r="CLN25" s="524"/>
      <c r="CLO25" s="524"/>
      <c r="CLP25" s="524"/>
      <c r="CLQ25" s="524"/>
      <c r="CLR25" s="524"/>
      <c r="CLS25" s="524"/>
      <c r="CLT25" s="524"/>
      <c r="CLU25" s="524"/>
      <c r="CLV25" s="524"/>
      <c r="CLW25" s="524"/>
      <c r="CLX25" s="524"/>
      <c r="CLY25" s="524"/>
      <c r="CLZ25" s="524"/>
      <c r="CMA25" s="524"/>
      <c r="CMB25" s="524"/>
      <c r="CMC25" s="524"/>
      <c r="CMD25" s="524"/>
      <c r="CME25" s="524"/>
      <c r="CMF25" s="524"/>
      <c r="CMG25" s="524"/>
      <c r="CMH25" s="524"/>
      <c r="CMI25" s="524"/>
      <c r="CMJ25" s="524"/>
      <c r="CMK25" s="524"/>
      <c r="CML25" s="524"/>
      <c r="CMM25" s="524"/>
      <c r="CMN25" s="524"/>
      <c r="CMO25" s="524"/>
      <c r="CMP25" s="524"/>
      <c r="CMQ25" s="524"/>
      <c r="CMR25" s="524"/>
      <c r="CMS25" s="524"/>
      <c r="CMT25" s="524"/>
      <c r="CMU25" s="524"/>
      <c r="CMV25" s="524"/>
      <c r="CMW25" s="524"/>
      <c r="CMX25" s="524"/>
      <c r="CMY25" s="524"/>
      <c r="CMZ25" s="524"/>
      <c r="CNA25" s="524"/>
      <c r="CNB25" s="524"/>
      <c r="CNC25" s="524"/>
      <c r="CND25" s="524"/>
      <c r="CNE25" s="524"/>
      <c r="CNF25" s="524"/>
      <c r="CNG25" s="524"/>
      <c r="CNH25" s="524"/>
      <c r="CNI25" s="524"/>
      <c r="CNJ25" s="524"/>
      <c r="CNK25" s="524"/>
      <c r="CNL25" s="524"/>
      <c r="CNM25" s="524"/>
      <c r="CNN25" s="524"/>
      <c r="CNO25" s="524"/>
      <c r="CNP25" s="524"/>
      <c r="CNQ25" s="524"/>
      <c r="CNR25" s="524"/>
      <c r="CNS25" s="524"/>
      <c r="CNT25" s="524"/>
      <c r="CNU25" s="524"/>
      <c r="CNV25" s="524"/>
      <c r="CNW25" s="524"/>
      <c r="CNX25" s="524"/>
      <c r="CNY25" s="524"/>
      <c r="CNZ25" s="524"/>
      <c r="COA25" s="524"/>
      <c r="COB25" s="524"/>
      <c r="COC25" s="524"/>
      <c r="COD25" s="524"/>
      <c r="COE25" s="524"/>
      <c r="COF25" s="524"/>
      <c r="COG25" s="524"/>
      <c r="COH25" s="524"/>
      <c r="COI25" s="524"/>
      <c r="COJ25" s="524"/>
      <c r="COK25" s="524"/>
      <c r="COL25" s="524"/>
      <c r="COM25" s="524"/>
      <c r="CON25" s="524"/>
      <c r="COO25" s="524"/>
      <c r="COP25" s="524"/>
      <c r="COQ25" s="524"/>
      <c r="COR25" s="524"/>
      <c r="COS25" s="524"/>
      <c r="COT25" s="524"/>
      <c r="COU25" s="524"/>
      <c r="COV25" s="524"/>
      <c r="COW25" s="524"/>
      <c r="COX25" s="524"/>
      <c r="COY25" s="524"/>
      <c r="COZ25" s="524"/>
      <c r="CPA25" s="524"/>
      <c r="CPB25" s="524"/>
      <c r="CPC25" s="524"/>
      <c r="CPD25" s="524"/>
      <c r="CPE25" s="524"/>
      <c r="CPF25" s="524"/>
      <c r="CPG25" s="524"/>
      <c r="CPH25" s="524"/>
      <c r="CPI25" s="524"/>
      <c r="CPJ25" s="524"/>
      <c r="CPK25" s="524"/>
      <c r="CPL25" s="524"/>
      <c r="CPM25" s="524"/>
      <c r="CPN25" s="524"/>
      <c r="CPO25" s="524"/>
      <c r="CPP25" s="524"/>
      <c r="CPQ25" s="524"/>
      <c r="CPR25" s="524"/>
      <c r="CPS25" s="524"/>
      <c r="CPT25" s="524"/>
      <c r="CPU25" s="524"/>
      <c r="CPV25" s="524"/>
      <c r="CPW25" s="524"/>
      <c r="CPX25" s="524"/>
      <c r="CPY25" s="524"/>
      <c r="CPZ25" s="524"/>
      <c r="CQA25" s="524"/>
      <c r="CQB25" s="524"/>
      <c r="CQC25" s="524"/>
      <c r="CQD25" s="524"/>
      <c r="CQE25" s="524"/>
      <c r="CQF25" s="524"/>
      <c r="CQG25" s="524"/>
      <c r="CQH25" s="524"/>
      <c r="CQI25" s="524"/>
      <c r="CQJ25" s="524"/>
      <c r="CQK25" s="524"/>
      <c r="CQL25" s="524"/>
      <c r="CQM25" s="524"/>
      <c r="CQN25" s="524"/>
      <c r="CQO25" s="524"/>
      <c r="CQP25" s="524"/>
      <c r="CQQ25" s="524"/>
      <c r="CQR25" s="524"/>
      <c r="CQS25" s="524"/>
      <c r="CQT25" s="524"/>
      <c r="CQU25" s="524"/>
      <c r="CQV25" s="524"/>
      <c r="CQW25" s="524"/>
      <c r="CQX25" s="524"/>
      <c r="CQY25" s="524"/>
      <c r="CQZ25" s="524"/>
      <c r="CRA25" s="524"/>
      <c r="CRB25" s="524"/>
      <c r="CRC25" s="524"/>
      <c r="CRD25" s="524"/>
      <c r="CRE25" s="524"/>
      <c r="CRF25" s="524"/>
      <c r="CRG25" s="524"/>
      <c r="CRH25" s="524"/>
      <c r="CRI25" s="524"/>
      <c r="CRJ25" s="524"/>
      <c r="CRK25" s="524"/>
      <c r="CRL25" s="524"/>
      <c r="CRM25" s="524"/>
      <c r="CRN25" s="524"/>
      <c r="CRO25" s="524"/>
      <c r="CRP25" s="524"/>
      <c r="CRQ25" s="524"/>
      <c r="CRR25" s="524"/>
      <c r="CRS25" s="524"/>
      <c r="CRT25" s="524"/>
      <c r="CRU25" s="524"/>
      <c r="CRV25" s="524"/>
      <c r="CRW25" s="524"/>
      <c r="CRX25" s="524"/>
      <c r="CRY25" s="524"/>
      <c r="CRZ25" s="524"/>
      <c r="CSA25" s="524"/>
      <c r="CSB25" s="524"/>
      <c r="CSC25" s="524"/>
      <c r="CSD25" s="524"/>
      <c r="CSE25" s="524"/>
      <c r="CSF25" s="524"/>
      <c r="CSG25" s="524"/>
      <c r="CSH25" s="524"/>
      <c r="CSI25" s="524"/>
      <c r="CSJ25" s="524"/>
      <c r="CSK25" s="524"/>
      <c r="CSL25" s="524"/>
      <c r="CSM25" s="524"/>
      <c r="CSN25" s="524"/>
      <c r="CSO25" s="524"/>
      <c r="CSP25" s="524"/>
      <c r="CSQ25" s="524"/>
      <c r="CSR25" s="524"/>
      <c r="CSS25" s="524"/>
      <c r="CST25" s="524"/>
      <c r="CSU25" s="524"/>
      <c r="CSV25" s="524"/>
      <c r="CSW25" s="524"/>
      <c r="CSX25" s="524"/>
      <c r="CSY25" s="524"/>
      <c r="CSZ25" s="524"/>
      <c r="CTA25" s="524"/>
      <c r="CTB25" s="524"/>
      <c r="CTC25" s="524"/>
      <c r="CTD25" s="524"/>
      <c r="CTE25" s="524"/>
      <c r="CTF25" s="524"/>
      <c r="CTG25" s="524"/>
      <c r="CTH25" s="524"/>
      <c r="CTI25" s="524"/>
      <c r="CTJ25" s="524"/>
      <c r="CTK25" s="524"/>
      <c r="CTL25" s="524"/>
      <c r="CTM25" s="524"/>
      <c r="CTN25" s="524"/>
      <c r="CTO25" s="524"/>
      <c r="CTP25" s="524"/>
      <c r="CTQ25" s="524"/>
      <c r="CTR25" s="524"/>
      <c r="CTS25" s="524"/>
      <c r="CTT25" s="524"/>
      <c r="CTU25" s="524"/>
      <c r="CTV25" s="524"/>
      <c r="CTW25" s="524"/>
      <c r="CTX25" s="524"/>
      <c r="CTY25" s="524"/>
      <c r="CTZ25" s="524"/>
      <c r="CUA25" s="524"/>
      <c r="CUB25" s="524"/>
      <c r="CUC25" s="524"/>
      <c r="CUD25" s="524"/>
      <c r="CUE25" s="524"/>
      <c r="CUF25" s="524"/>
      <c r="CUG25" s="524"/>
      <c r="CUH25" s="524"/>
      <c r="CUI25" s="524"/>
      <c r="CUJ25" s="524"/>
      <c r="CUK25" s="524"/>
      <c r="CUL25" s="524"/>
      <c r="CUM25" s="524"/>
      <c r="CUN25" s="524"/>
      <c r="CUO25" s="524"/>
      <c r="CUP25" s="524"/>
      <c r="CUQ25" s="524"/>
      <c r="CUR25" s="524"/>
      <c r="CUS25" s="524"/>
      <c r="CUT25" s="524"/>
      <c r="CUU25" s="524"/>
      <c r="CUV25" s="524"/>
      <c r="CUW25" s="524"/>
      <c r="CUX25" s="524"/>
      <c r="CUY25" s="524"/>
      <c r="CUZ25" s="524"/>
      <c r="CVA25" s="524"/>
      <c r="CVB25" s="524"/>
      <c r="CVC25" s="524"/>
      <c r="CVD25" s="524"/>
      <c r="CVE25" s="524"/>
      <c r="CVF25" s="524"/>
      <c r="CVG25" s="524"/>
      <c r="CVH25" s="524"/>
      <c r="CVI25" s="524"/>
      <c r="CVJ25" s="524"/>
      <c r="CVK25" s="524"/>
      <c r="CVL25" s="524"/>
      <c r="CVM25" s="524"/>
      <c r="CVN25" s="524"/>
      <c r="CVO25" s="524"/>
      <c r="CVP25" s="524"/>
      <c r="CVQ25" s="524"/>
      <c r="CVR25" s="524"/>
      <c r="CVS25" s="524"/>
      <c r="CVT25" s="524"/>
      <c r="CVU25" s="524"/>
      <c r="CVV25" s="524"/>
      <c r="CVW25" s="524"/>
      <c r="CVX25" s="524"/>
      <c r="CVY25" s="524"/>
      <c r="CVZ25" s="524"/>
      <c r="CWA25" s="524"/>
      <c r="CWB25" s="524"/>
      <c r="CWC25" s="524"/>
      <c r="CWD25" s="524"/>
      <c r="CWE25" s="524"/>
      <c r="CWF25" s="524"/>
      <c r="CWG25" s="524"/>
      <c r="CWH25" s="524"/>
      <c r="CWI25" s="524"/>
      <c r="CWJ25" s="524"/>
      <c r="CWK25" s="524"/>
      <c r="CWL25" s="524"/>
      <c r="CWM25" s="524"/>
      <c r="CWN25" s="524"/>
      <c r="CWO25" s="524"/>
      <c r="CWP25" s="524"/>
      <c r="CWQ25" s="524"/>
      <c r="CWR25" s="524"/>
      <c r="CWS25" s="524"/>
      <c r="CWT25" s="524"/>
      <c r="CWU25" s="524"/>
      <c r="CWV25" s="524"/>
      <c r="CWW25" s="524"/>
      <c r="CWX25" s="524"/>
      <c r="CWY25" s="524"/>
      <c r="CWZ25" s="524"/>
      <c r="CXA25" s="524"/>
      <c r="CXB25" s="524"/>
      <c r="CXC25" s="524"/>
      <c r="CXD25" s="524"/>
      <c r="CXE25" s="524"/>
      <c r="CXF25" s="524"/>
      <c r="CXG25" s="524"/>
      <c r="CXH25" s="524"/>
      <c r="CXI25" s="524"/>
      <c r="CXJ25" s="524"/>
      <c r="CXK25" s="524"/>
      <c r="CXL25" s="524"/>
      <c r="CXM25" s="524"/>
      <c r="CXN25" s="524"/>
      <c r="CXO25" s="524"/>
      <c r="CXP25" s="524"/>
      <c r="CXQ25" s="524"/>
      <c r="CXR25" s="524"/>
      <c r="CXS25" s="524"/>
      <c r="CXT25" s="524"/>
      <c r="CXU25" s="524"/>
      <c r="CXV25" s="524"/>
      <c r="CXW25" s="524"/>
      <c r="CXX25" s="524"/>
      <c r="CXY25" s="524"/>
      <c r="CXZ25" s="524"/>
      <c r="CYA25" s="524"/>
      <c r="CYB25" s="524"/>
      <c r="CYC25" s="524"/>
      <c r="CYD25" s="524"/>
      <c r="CYE25" s="524"/>
      <c r="CYF25" s="524"/>
      <c r="CYG25" s="524"/>
      <c r="CYH25" s="524"/>
      <c r="CYI25" s="524"/>
      <c r="CYJ25" s="524"/>
      <c r="CYK25" s="524"/>
      <c r="CYL25" s="524"/>
      <c r="CYM25" s="524"/>
      <c r="CYN25" s="524"/>
      <c r="CYO25" s="524"/>
      <c r="CYP25" s="524"/>
      <c r="CYQ25" s="524"/>
      <c r="CYR25" s="524"/>
      <c r="CYS25" s="524"/>
      <c r="CYT25" s="524"/>
      <c r="CYU25" s="524"/>
      <c r="CYV25" s="524"/>
      <c r="CYW25" s="524"/>
      <c r="CYX25" s="524"/>
      <c r="CYY25" s="524"/>
      <c r="CYZ25" s="524"/>
      <c r="CZA25" s="524"/>
      <c r="CZB25" s="524"/>
      <c r="CZC25" s="524"/>
      <c r="CZD25" s="524"/>
      <c r="CZE25" s="524"/>
      <c r="CZF25" s="524"/>
      <c r="CZG25" s="524"/>
      <c r="CZH25" s="524"/>
      <c r="CZI25" s="524"/>
      <c r="CZJ25" s="524"/>
      <c r="CZK25" s="524"/>
      <c r="CZL25" s="524"/>
      <c r="CZM25" s="524"/>
      <c r="CZN25" s="524"/>
      <c r="CZO25" s="524"/>
      <c r="CZP25" s="524"/>
      <c r="CZQ25" s="524"/>
      <c r="CZR25" s="524"/>
      <c r="CZS25" s="524"/>
      <c r="CZT25" s="524"/>
      <c r="CZU25" s="524"/>
      <c r="CZV25" s="524"/>
      <c r="CZW25" s="524"/>
      <c r="CZX25" s="524"/>
      <c r="CZY25" s="524"/>
      <c r="CZZ25" s="524"/>
      <c r="DAA25" s="524"/>
      <c r="DAB25" s="524"/>
      <c r="DAC25" s="524"/>
      <c r="DAD25" s="524"/>
      <c r="DAE25" s="524"/>
      <c r="DAF25" s="524"/>
      <c r="DAG25" s="524"/>
      <c r="DAH25" s="524"/>
      <c r="DAI25" s="524"/>
      <c r="DAJ25" s="524"/>
      <c r="DAK25" s="524"/>
      <c r="DAL25" s="524"/>
      <c r="DAM25" s="524"/>
      <c r="DAN25" s="524"/>
      <c r="DAO25" s="524"/>
      <c r="DAP25" s="524"/>
      <c r="DAQ25" s="524"/>
      <c r="DAR25" s="524"/>
      <c r="DAS25" s="524"/>
      <c r="DAT25" s="524"/>
      <c r="DAU25" s="524"/>
      <c r="DAV25" s="524"/>
      <c r="DAW25" s="524"/>
      <c r="DAX25" s="524"/>
      <c r="DAY25" s="524"/>
      <c r="DAZ25" s="524"/>
      <c r="DBA25" s="524"/>
      <c r="DBB25" s="524"/>
      <c r="DBC25" s="524"/>
      <c r="DBD25" s="524"/>
      <c r="DBE25" s="524"/>
      <c r="DBF25" s="524"/>
      <c r="DBG25" s="524"/>
      <c r="DBH25" s="524"/>
      <c r="DBI25" s="524"/>
      <c r="DBJ25" s="524"/>
      <c r="DBK25" s="524"/>
      <c r="DBL25" s="524"/>
      <c r="DBM25" s="524"/>
      <c r="DBN25" s="524"/>
      <c r="DBO25" s="524"/>
      <c r="DBP25" s="524"/>
      <c r="DBQ25" s="524"/>
      <c r="DBR25" s="524"/>
      <c r="DBS25" s="524"/>
      <c r="DBT25" s="524"/>
      <c r="DBU25" s="524"/>
      <c r="DBV25" s="524"/>
      <c r="DBW25" s="524"/>
      <c r="DBX25" s="524"/>
      <c r="DBY25" s="524"/>
      <c r="DBZ25" s="524"/>
      <c r="DCA25" s="524"/>
      <c r="DCB25" s="524"/>
      <c r="DCC25" s="524"/>
      <c r="DCD25" s="524"/>
      <c r="DCE25" s="524"/>
      <c r="DCF25" s="524"/>
      <c r="DCG25" s="524"/>
      <c r="DCH25" s="524"/>
      <c r="DCI25" s="524"/>
      <c r="DCJ25" s="524"/>
      <c r="DCK25" s="524"/>
      <c r="DCL25" s="524"/>
      <c r="DCM25" s="524"/>
      <c r="DCN25" s="524"/>
      <c r="DCO25" s="524"/>
      <c r="DCP25" s="524"/>
      <c r="DCQ25" s="524"/>
      <c r="DCR25" s="524"/>
      <c r="DCS25" s="524"/>
      <c r="DCT25" s="524"/>
      <c r="DCU25" s="524"/>
      <c r="DCV25" s="524"/>
      <c r="DCW25" s="524"/>
      <c r="DCX25" s="524"/>
      <c r="DCY25" s="524"/>
      <c r="DCZ25" s="524"/>
      <c r="DDA25" s="524"/>
      <c r="DDB25" s="524"/>
      <c r="DDC25" s="524"/>
      <c r="DDD25" s="524"/>
      <c r="DDE25" s="524"/>
      <c r="DDF25" s="524"/>
      <c r="DDG25" s="524"/>
      <c r="DDH25" s="524"/>
      <c r="DDI25" s="524"/>
      <c r="DDJ25" s="524"/>
      <c r="DDK25" s="524"/>
      <c r="DDL25" s="524"/>
      <c r="DDM25" s="524"/>
      <c r="DDN25" s="524"/>
      <c r="DDO25" s="524"/>
      <c r="DDP25" s="524"/>
      <c r="DDQ25" s="524"/>
      <c r="DDR25" s="524"/>
      <c r="DDS25" s="524"/>
      <c r="DDT25" s="524"/>
      <c r="DDU25" s="524"/>
      <c r="DDV25" s="524"/>
      <c r="DDW25" s="524"/>
      <c r="DDX25" s="524"/>
      <c r="DDY25" s="524"/>
      <c r="DDZ25" s="524"/>
      <c r="DEA25" s="524"/>
      <c r="DEB25" s="524"/>
      <c r="DEC25" s="524"/>
      <c r="DED25" s="524"/>
      <c r="DEE25" s="524"/>
      <c r="DEF25" s="524"/>
      <c r="DEG25" s="524"/>
      <c r="DEH25" s="524"/>
      <c r="DEI25" s="524"/>
      <c r="DEJ25" s="524"/>
      <c r="DEK25" s="524"/>
      <c r="DEL25" s="524"/>
      <c r="DEM25" s="524"/>
      <c r="DEN25" s="524"/>
      <c r="DEO25" s="524"/>
      <c r="DEP25" s="524"/>
      <c r="DEQ25" s="524"/>
      <c r="DER25" s="524"/>
      <c r="DES25" s="524"/>
      <c r="DET25" s="524"/>
      <c r="DEU25" s="524"/>
      <c r="DEV25" s="524"/>
      <c r="DEW25" s="524"/>
      <c r="DEX25" s="524"/>
      <c r="DEY25" s="524"/>
      <c r="DEZ25" s="524"/>
      <c r="DFA25" s="524"/>
      <c r="DFB25" s="524"/>
      <c r="DFC25" s="524"/>
      <c r="DFD25" s="524"/>
      <c r="DFE25" s="524"/>
      <c r="DFF25" s="524"/>
      <c r="DFG25" s="524"/>
      <c r="DFH25" s="524"/>
      <c r="DFI25" s="524"/>
      <c r="DFJ25" s="524"/>
      <c r="DFK25" s="524"/>
      <c r="DFL25" s="524"/>
      <c r="DFM25" s="524"/>
      <c r="DFN25" s="524"/>
      <c r="DFO25" s="524"/>
      <c r="DFP25" s="524"/>
      <c r="DFQ25" s="524"/>
      <c r="DFR25" s="524"/>
      <c r="DFS25" s="524"/>
      <c r="DFT25" s="524"/>
      <c r="DFU25" s="524"/>
      <c r="DFV25" s="524"/>
      <c r="DFW25" s="524"/>
      <c r="DFX25" s="524"/>
      <c r="DFY25" s="524"/>
      <c r="DFZ25" s="524"/>
      <c r="DGA25" s="524"/>
      <c r="DGB25" s="524"/>
      <c r="DGC25" s="524"/>
      <c r="DGD25" s="524"/>
      <c r="DGE25" s="524"/>
      <c r="DGF25" s="524"/>
      <c r="DGG25" s="524"/>
      <c r="DGH25" s="524"/>
      <c r="DGI25" s="524"/>
      <c r="DGJ25" s="524"/>
      <c r="DGK25" s="524"/>
      <c r="DGL25" s="524"/>
      <c r="DGM25" s="524"/>
      <c r="DGN25" s="524"/>
      <c r="DGO25" s="524"/>
      <c r="DGP25" s="524"/>
      <c r="DGQ25" s="524"/>
      <c r="DGR25" s="524"/>
      <c r="DGS25" s="524"/>
      <c r="DGT25" s="524"/>
      <c r="DGU25" s="524"/>
      <c r="DGV25" s="524"/>
      <c r="DGW25" s="524"/>
      <c r="DGX25" s="524"/>
      <c r="DGY25" s="524"/>
      <c r="DGZ25" s="524"/>
      <c r="DHA25" s="524"/>
      <c r="DHB25" s="524"/>
      <c r="DHC25" s="524"/>
      <c r="DHD25" s="524"/>
      <c r="DHE25" s="524"/>
      <c r="DHF25" s="524"/>
      <c r="DHG25" s="524"/>
      <c r="DHH25" s="524"/>
      <c r="DHI25" s="524"/>
      <c r="DHJ25" s="524"/>
      <c r="DHK25" s="524"/>
      <c r="DHL25" s="524"/>
      <c r="DHM25" s="524"/>
      <c r="DHN25" s="524"/>
      <c r="DHO25" s="524"/>
      <c r="DHP25" s="524"/>
      <c r="DHQ25" s="524"/>
      <c r="DHR25" s="524"/>
      <c r="DHS25" s="524"/>
      <c r="DHT25" s="524"/>
      <c r="DHU25" s="524"/>
      <c r="DHV25" s="524"/>
      <c r="DHW25" s="524"/>
      <c r="DHX25" s="524"/>
      <c r="DHY25" s="524"/>
      <c r="DHZ25" s="524"/>
      <c r="DIA25" s="524"/>
      <c r="DIB25" s="524"/>
      <c r="DIC25" s="524"/>
      <c r="DID25" s="524"/>
      <c r="DIE25" s="524"/>
      <c r="DIF25" s="524"/>
      <c r="DIG25" s="524"/>
      <c r="DIH25" s="524"/>
      <c r="DII25" s="524"/>
      <c r="DIJ25" s="524"/>
      <c r="DIK25" s="524"/>
      <c r="DIL25" s="524"/>
      <c r="DIM25" s="524"/>
      <c r="DIN25" s="524"/>
      <c r="DIO25" s="524"/>
      <c r="DIP25" s="524"/>
      <c r="DIQ25" s="524"/>
      <c r="DIR25" s="524"/>
      <c r="DIS25" s="524"/>
      <c r="DIT25" s="524"/>
      <c r="DIU25" s="524"/>
      <c r="DIV25" s="524"/>
      <c r="DIW25" s="524"/>
      <c r="DIX25" s="524"/>
      <c r="DIY25" s="524"/>
      <c r="DIZ25" s="524"/>
      <c r="DJA25" s="524"/>
      <c r="DJB25" s="524"/>
      <c r="DJC25" s="524"/>
      <c r="DJD25" s="524"/>
      <c r="DJE25" s="524"/>
      <c r="DJF25" s="524"/>
      <c r="DJG25" s="524"/>
      <c r="DJH25" s="524"/>
      <c r="DJI25" s="524"/>
      <c r="DJJ25" s="524"/>
      <c r="DJK25" s="524"/>
      <c r="DJL25" s="524"/>
      <c r="DJM25" s="524"/>
      <c r="DJN25" s="524"/>
      <c r="DJO25" s="524"/>
      <c r="DJP25" s="524"/>
      <c r="DJQ25" s="524"/>
      <c r="DJR25" s="524"/>
      <c r="DJS25" s="524"/>
      <c r="DJT25" s="524"/>
      <c r="DJU25" s="524"/>
      <c r="DJV25" s="524"/>
      <c r="DJW25" s="524"/>
      <c r="DJX25" s="524"/>
      <c r="DJY25" s="524"/>
      <c r="DJZ25" s="524"/>
      <c r="DKA25" s="524"/>
      <c r="DKB25" s="524"/>
      <c r="DKC25" s="524"/>
      <c r="DKD25" s="524"/>
      <c r="DKE25" s="524"/>
      <c r="DKF25" s="524"/>
      <c r="DKG25" s="524"/>
      <c r="DKH25" s="524"/>
      <c r="DKI25" s="524"/>
      <c r="DKJ25" s="524"/>
      <c r="DKK25" s="524"/>
      <c r="DKL25" s="524"/>
      <c r="DKM25" s="524"/>
      <c r="DKN25" s="524"/>
      <c r="DKO25" s="524"/>
      <c r="DKP25" s="524"/>
      <c r="DKQ25" s="524"/>
      <c r="DKR25" s="524"/>
      <c r="DKS25" s="524"/>
      <c r="DKT25" s="524"/>
      <c r="DKU25" s="524"/>
      <c r="DKV25" s="524"/>
      <c r="DKW25" s="524"/>
      <c r="DKX25" s="524"/>
      <c r="DKY25" s="524"/>
      <c r="DKZ25" s="524"/>
      <c r="DLA25" s="524"/>
      <c r="DLB25" s="524"/>
      <c r="DLC25" s="524"/>
      <c r="DLD25" s="524"/>
      <c r="DLE25" s="524"/>
      <c r="DLF25" s="524"/>
      <c r="DLG25" s="524"/>
      <c r="DLH25" s="524"/>
      <c r="DLI25" s="524"/>
      <c r="DLJ25" s="524"/>
      <c r="DLK25" s="524"/>
      <c r="DLL25" s="524"/>
      <c r="DLM25" s="524"/>
      <c r="DLN25" s="524"/>
      <c r="DLO25" s="524"/>
      <c r="DLP25" s="524"/>
      <c r="DLQ25" s="524"/>
      <c r="DLR25" s="524"/>
      <c r="DLS25" s="524"/>
      <c r="DLT25" s="524"/>
      <c r="DLU25" s="524"/>
      <c r="DLV25" s="524"/>
      <c r="DLW25" s="524"/>
      <c r="DLX25" s="524"/>
      <c r="DLY25" s="524"/>
      <c r="DLZ25" s="524"/>
      <c r="DMA25" s="524"/>
      <c r="DMB25" s="524"/>
      <c r="DMC25" s="524"/>
      <c r="DMD25" s="524"/>
      <c r="DME25" s="524"/>
      <c r="DMF25" s="524"/>
      <c r="DMG25" s="524"/>
      <c r="DMH25" s="524"/>
      <c r="DMI25" s="524"/>
      <c r="DMJ25" s="524"/>
      <c r="DMK25" s="524"/>
      <c r="DML25" s="524"/>
      <c r="DMM25" s="524"/>
      <c r="DMN25" s="524"/>
      <c r="DMO25" s="524"/>
      <c r="DMP25" s="524"/>
      <c r="DMQ25" s="524"/>
      <c r="DMR25" s="524"/>
      <c r="DMS25" s="524"/>
      <c r="DMT25" s="524"/>
      <c r="DMU25" s="524"/>
      <c r="DMV25" s="524"/>
      <c r="DMW25" s="524"/>
      <c r="DMX25" s="524"/>
      <c r="DMY25" s="524"/>
      <c r="DMZ25" s="524"/>
      <c r="DNA25" s="524"/>
      <c r="DNB25" s="524"/>
      <c r="DNC25" s="524"/>
      <c r="DND25" s="524"/>
      <c r="DNE25" s="524"/>
      <c r="DNF25" s="524"/>
      <c r="DNG25" s="524"/>
      <c r="DNH25" s="524"/>
      <c r="DNI25" s="524"/>
      <c r="DNJ25" s="524"/>
      <c r="DNK25" s="524"/>
      <c r="DNL25" s="524"/>
      <c r="DNM25" s="524"/>
      <c r="DNN25" s="524"/>
      <c r="DNO25" s="524"/>
      <c r="DNP25" s="524"/>
      <c r="DNQ25" s="524"/>
      <c r="DNR25" s="524"/>
      <c r="DNS25" s="524"/>
      <c r="DNT25" s="524"/>
      <c r="DNU25" s="524"/>
      <c r="DNV25" s="524"/>
      <c r="DNW25" s="524"/>
      <c r="DNX25" s="524"/>
      <c r="DNY25" s="524"/>
      <c r="DNZ25" s="524"/>
      <c r="DOA25" s="524"/>
      <c r="DOB25" s="524"/>
      <c r="DOC25" s="524"/>
      <c r="DOD25" s="524"/>
      <c r="DOE25" s="524"/>
      <c r="DOF25" s="524"/>
      <c r="DOG25" s="524"/>
      <c r="DOH25" s="524"/>
      <c r="DOI25" s="524"/>
      <c r="DOJ25" s="524"/>
      <c r="DOK25" s="524"/>
      <c r="DOL25" s="524"/>
      <c r="DOM25" s="524"/>
      <c r="DON25" s="524"/>
      <c r="DOO25" s="524"/>
      <c r="DOP25" s="524"/>
      <c r="DOQ25" s="524"/>
      <c r="DOR25" s="524"/>
      <c r="DOS25" s="524"/>
      <c r="DOT25" s="524"/>
      <c r="DOU25" s="524"/>
      <c r="DOV25" s="524"/>
      <c r="DOW25" s="524"/>
      <c r="DOX25" s="524"/>
      <c r="DOY25" s="524"/>
      <c r="DOZ25" s="524"/>
      <c r="DPA25" s="524"/>
      <c r="DPB25" s="524"/>
      <c r="DPC25" s="524"/>
      <c r="DPD25" s="524"/>
      <c r="DPE25" s="524"/>
      <c r="DPF25" s="524"/>
      <c r="DPG25" s="524"/>
      <c r="DPH25" s="524"/>
      <c r="DPI25" s="524"/>
      <c r="DPJ25" s="524"/>
      <c r="DPK25" s="524"/>
      <c r="DPL25" s="524"/>
      <c r="DPM25" s="524"/>
      <c r="DPN25" s="524"/>
      <c r="DPO25" s="524"/>
      <c r="DPP25" s="524"/>
      <c r="DPQ25" s="524"/>
      <c r="DPR25" s="524"/>
      <c r="DPS25" s="524"/>
      <c r="DPT25" s="524"/>
      <c r="DPU25" s="524"/>
      <c r="DPV25" s="524"/>
      <c r="DPW25" s="524"/>
      <c r="DPX25" s="524"/>
      <c r="DPY25" s="524"/>
      <c r="DPZ25" s="524"/>
      <c r="DQA25" s="524"/>
      <c r="DQB25" s="524"/>
      <c r="DQC25" s="524"/>
      <c r="DQD25" s="524"/>
      <c r="DQE25" s="524"/>
      <c r="DQF25" s="524"/>
      <c r="DQG25" s="524"/>
      <c r="DQH25" s="524"/>
      <c r="DQI25" s="524"/>
      <c r="DQJ25" s="524"/>
      <c r="DQK25" s="524"/>
      <c r="DQL25" s="524"/>
      <c r="DQM25" s="524"/>
      <c r="DQN25" s="524"/>
      <c r="DQO25" s="524"/>
      <c r="DQP25" s="524"/>
      <c r="DQQ25" s="524"/>
      <c r="DQR25" s="524"/>
      <c r="DQS25" s="524"/>
      <c r="DQT25" s="524"/>
      <c r="DQU25" s="524"/>
      <c r="DQV25" s="524"/>
      <c r="DQW25" s="524"/>
      <c r="DQX25" s="524"/>
      <c r="DQY25" s="524"/>
      <c r="DQZ25" s="524"/>
      <c r="DRA25" s="524"/>
      <c r="DRB25" s="524"/>
      <c r="DRC25" s="524"/>
      <c r="DRD25" s="524"/>
      <c r="DRE25" s="524"/>
      <c r="DRF25" s="524"/>
      <c r="DRG25" s="524"/>
      <c r="DRH25" s="524"/>
      <c r="DRI25" s="524"/>
      <c r="DRJ25" s="524"/>
      <c r="DRK25" s="524"/>
      <c r="DRL25" s="524"/>
      <c r="DRM25" s="524"/>
      <c r="DRN25" s="524"/>
      <c r="DRO25" s="524"/>
      <c r="DRP25" s="524"/>
      <c r="DRQ25" s="524"/>
      <c r="DRR25" s="524"/>
      <c r="DRS25" s="524"/>
      <c r="DRT25" s="524"/>
      <c r="DRU25" s="524"/>
      <c r="DRV25" s="524"/>
      <c r="DRW25" s="524"/>
      <c r="DRX25" s="524"/>
      <c r="DRY25" s="524"/>
      <c r="DRZ25" s="524"/>
      <c r="DSA25" s="524"/>
      <c r="DSB25" s="524"/>
      <c r="DSC25" s="524"/>
      <c r="DSD25" s="524"/>
      <c r="DSE25" s="524"/>
      <c r="DSF25" s="524"/>
      <c r="DSG25" s="524"/>
      <c r="DSH25" s="524"/>
      <c r="DSI25" s="524"/>
      <c r="DSJ25" s="524"/>
      <c r="DSK25" s="524"/>
      <c r="DSL25" s="524"/>
      <c r="DSM25" s="524"/>
      <c r="DSN25" s="524"/>
      <c r="DSO25" s="524"/>
      <c r="DSP25" s="524"/>
      <c r="DSQ25" s="524"/>
      <c r="DSR25" s="524"/>
      <c r="DSS25" s="524"/>
      <c r="DST25" s="524"/>
      <c r="DSU25" s="524"/>
      <c r="DSV25" s="524"/>
      <c r="DSW25" s="524"/>
      <c r="DSX25" s="524"/>
      <c r="DSY25" s="524"/>
      <c r="DSZ25" s="524"/>
      <c r="DTA25" s="524"/>
      <c r="DTB25" s="524"/>
      <c r="DTC25" s="524"/>
      <c r="DTD25" s="524"/>
      <c r="DTE25" s="524"/>
      <c r="DTF25" s="524"/>
      <c r="DTG25" s="524"/>
      <c r="DTH25" s="524"/>
      <c r="DTI25" s="524"/>
      <c r="DTJ25" s="524"/>
      <c r="DTK25" s="524"/>
      <c r="DTL25" s="524"/>
      <c r="DTM25" s="524"/>
      <c r="DTN25" s="524"/>
      <c r="DTO25" s="524"/>
      <c r="DTP25" s="524"/>
      <c r="DTQ25" s="524"/>
      <c r="DTR25" s="524"/>
      <c r="DTS25" s="524"/>
      <c r="DTT25" s="524"/>
      <c r="DTU25" s="524"/>
      <c r="DTV25" s="524"/>
      <c r="DTW25" s="524"/>
      <c r="DTX25" s="524"/>
      <c r="DTY25" s="524"/>
      <c r="DTZ25" s="524"/>
      <c r="DUA25" s="524"/>
      <c r="DUB25" s="524"/>
      <c r="DUC25" s="524"/>
      <c r="DUD25" s="524"/>
      <c r="DUE25" s="524"/>
      <c r="DUF25" s="524"/>
      <c r="DUG25" s="524"/>
      <c r="DUH25" s="524"/>
      <c r="DUI25" s="524"/>
      <c r="DUJ25" s="524"/>
      <c r="DUK25" s="524"/>
      <c r="DUL25" s="524"/>
      <c r="DUM25" s="524"/>
      <c r="DUN25" s="524"/>
      <c r="DUO25" s="524"/>
      <c r="DUP25" s="524"/>
      <c r="DUQ25" s="524"/>
      <c r="DUR25" s="524"/>
      <c r="DUS25" s="524"/>
      <c r="DUT25" s="524"/>
      <c r="DUU25" s="524"/>
      <c r="DUV25" s="524"/>
      <c r="DUW25" s="524"/>
      <c r="DUX25" s="524"/>
      <c r="DUY25" s="524"/>
      <c r="DUZ25" s="524"/>
      <c r="DVA25" s="524"/>
      <c r="DVB25" s="524"/>
      <c r="DVC25" s="524"/>
      <c r="DVD25" s="524"/>
      <c r="DVE25" s="524"/>
      <c r="DVF25" s="524"/>
      <c r="DVG25" s="524"/>
      <c r="DVH25" s="524"/>
      <c r="DVI25" s="524"/>
      <c r="DVJ25" s="524"/>
      <c r="DVK25" s="524"/>
      <c r="DVL25" s="524"/>
      <c r="DVM25" s="524"/>
      <c r="DVN25" s="524"/>
      <c r="DVO25" s="524"/>
      <c r="DVP25" s="524"/>
      <c r="DVQ25" s="524"/>
      <c r="DVR25" s="524"/>
      <c r="DVS25" s="524"/>
      <c r="DVT25" s="524"/>
      <c r="DVU25" s="524"/>
      <c r="DVV25" s="524"/>
      <c r="DVW25" s="524"/>
      <c r="DVX25" s="524"/>
      <c r="DVY25" s="524"/>
      <c r="DVZ25" s="524"/>
      <c r="DWA25" s="524"/>
      <c r="DWB25" s="524"/>
      <c r="DWC25" s="524"/>
      <c r="DWD25" s="524"/>
      <c r="DWE25" s="524"/>
      <c r="DWF25" s="524"/>
      <c r="DWG25" s="524"/>
      <c r="DWH25" s="524"/>
      <c r="DWI25" s="524"/>
      <c r="DWJ25" s="524"/>
      <c r="DWK25" s="524"/>
      <c r="DWL25" s="524"/>
      <c r="DWM25" s="524"/>
      <c r="DWN25" s="524"/>
      <c r="DWO25" s="524"/>
      <c r="DWP25" s="524"/>
      <c r="DWQ25" s="524"/>
      <c r="DWR25" s="524"/>
      <c r="DWS25" s="524"/>
      <c r="DWT25" s="524"/>
      <c r="DWU25" s="524"/>
      <c r="DWV25" s="524"/>
      <c r="DWW25" s="524"/>
      <c r="DWX25" s="524"/>
      <c r="DWY25" s="524"/>
      <c r="DWZ25" s="524"/>
      <c r="DXA25" s="524"/>
      <c r="DXB25" s="524"/>
      <c r="DXC25" s="524"/>
      <c r="DXD25" s="524"/>
      <c r="DXE25" s="524"/>
      <c r="DXF25" s="524"/>
      <c r="DXG25" s="524"/>
      <c r="DXH25" s="524"/>
      <c r="DXI25" s="524"/>
      <c r="DXJ25" s="524"/>
      <c r="DXK25" s="524"/>
      <c r="DXL25" s="524"/>
      <c r="DXM25" s="524"/>
      <c r="DXN25" s="524"/>
      <c r="DXO25" s="524"/>
      <c r="DXP25" s="524"/>
      <c r="DXQ25" s="524"/>
      <c r="DXR25" s="524"/>
      <c r="DXS25" s="524"/>
      <c r="DXT25" s="524"/>
      <c r="DXU25" s="524"/>
      <c r="DXV25" s="524"/>
      <c r="DXW25" s="524"/>
      <c r="DXX25" s="524"/>
      <c r="DXY25" s="524"/>
      <c r="DXZ25" s="524"/>
      <c r="DYA25" s="524"/>
      <c r="DYB25" s="524"/>
      <c r="DYC25" s="524"/>
      <c r="DYD25" s="524"/>
      <c r="DYE25" s="524"/>
      <c r="DYF25" s="524"/>
      <c r="DYG25" s="524"/>
      <c r="DYH25" s="524"/>
      <c r="DYI25" s="524"/>
      <c r="DYJ25" s="524"/>
      <c r="DYK25" s="524"/>
      <c r="DYL25" s="524"/>
      <c r="DYM25" s="524"/>
      <c r="DYN25" s="524"/>
      <c r="DYO25" s="524"/>
      <c r="DYP25" s="524"/>
      <c r="DYQ25" s="524"/>
      <c r="DYR25" s="524"/>
      <c r="DYS25" s="524"/>
      <c r="DYT25" s="524"/>
      <c r="DYU25" s="524"/>
      <c r="DYV25" s="524"/>
      <c r="DYW25" s="524"/>
      <c r="DYX25" s="524"/>
      <c r="DYY25" s="524"/>
      <c r="DYZ25" s="524"/>
      <c r="DZA25" s="524"/>
      <c r="DZB25" s="524"/>
      <c r="DZC25" s="524"/>
      <c r="DZD25" s="524"/>
      <c r="DZE25" s="524"/>
      <c r="DZF25" s="524"/>
      <c r="DZG25" s="524"/>
      <c r="DZH25" s="524"/>
      <c r="DZI25" s="524"/>
      <c r="DZJ25" s="524"/>
      <c r="DZK25" s="524"/>
      <c r="DZL25" s="524"/>
      <c r="DZM25" s="524"/>
      <c r="DZN25" s="524"/>
      <c r="DZO25" s="524"/>
      <c r="DZP25" s="524"/>
      <c r="DZQ25" s="524"/>
      <c r="DZR25" s="524"/>
      <c r="DZS25" s="524"/>
      <c r="DZT25" s="524"/>
      <c r="DZU25" s="524"/>
      <c r="DZV25" s="524"/>
      <c r="DZW25" s="524"/>
      <c r="DZX25" s="524"/>
      <c r="DZY25" s="524"/>
      <c r="DZZ25" s="524"/>
      <c r="EAA25" s="524"/>
      <c r="EAB25" s="524"/>
      <c r="EAC25" s="524"/>
      <c r="EAD25" s="524"/>
      <c r="EAE25" s="524"/>
      <c r="EAF25" s="524"/>
      <c r="EAG25" s="524"/>
      <c r="EAH25" s="524"/>
      <c r="EAI25" s="524"/>
      <c r="EAJ25" s="524"/>
      <c r="EAK25" s="524"/>
      <c r="EAL25" s="524"/>
      <c r="EAM25" s="524"/>
      <c r="EAN25" s="524"/>
      <c r="EAO25" s="524"/>
      <c r="EAP25" s="524"/>
      <c r="EAQ25" s="524"/>
      <c r="EAR25" s="524"/>
      <c r="EAS25" s="524"/>
      <c r="EAT25" s="524"/>
      <c r="EAU25" s="524"/>
      <c r="EAV25" s="524"/>
      <c r="EAW25" s="524"/>
      <c r="EAX25" s="524"/>
      <c r="EAY25" s="524"/>
      <c r="EAZ25" s="524"/>
      <c r="EBA25" s="524"/>
      <c r="EBB25" s="524"/>
      <c r="EBC25" s="524"/>
      <c r="EBD25" s="524"/>
      <c r="EBE25" s="524"/>
      <c r="EBF25" s="524"/>
      <c r="EBG25" s="524"/>
      <c r="EBH25" s="524"/>
      <c r="EBI25" s="524"/>
      <c r="EBJ25" s="524"/>
      <c r="EBK25" s="524"/>
      <c r="EBL25" s="524"/>
      <c r="EBM25" s="524"/>
      <c r="EBN25" s="524"/>
      <c r="EBO25" s="524"/>
      <c r="EBP25" s="524"/>
      <c r="EBQ25" s="524"/>
      <c r="EBR25" s="524"/>
      <c r="EBS25" s="524"/>
      <c r="EBT25" s="524"/>
      <c r="EBU25" s="524"/>
      <c r="EBV25" s="524"/>
      <c r="EBW25" s="524"/>
      <c r="EBX25" s="524"/>
      <c r="EBY25" s="524"/>
      <c r="EBZ25" s="524"/>
      <c r="ECA25" s="524"/>
      <c r="ECB25" s="524"/>
      <c r="ECC25" s="524"/>
      <c r="ECD25" s="524"/>
      <c r="ECE25" s="524"/>
      <c r="ECF25" s="524"/>
      <c r="ECG25" s="524"/>
      <c r="ECH25" s="524"/>
      <c r="ECI25" s="524"/>
      <c r="ECJ25" s="524"/>
      <c r="ECK25" s="524"/>
      <c r="ECL25" s="524"/>
      <c r="ECM25" s="524"/>
      <c r="ECN25" s="524"/>
      <c r="ECO25" s="524"/>
      <c r="ECP25" s="524"/>
      <c r="ECQ25" s="524"/>
      <c r="ECR25" s="524"/>
      <c r="ECS25" s="524"/>
      <c r="ECT25" s="524"/>
      <c r="ECU25" s="524"/>
      <c r="ECV25" s="524"/>
      <c r="ECW25" s="524"/>
      <c r="ECX25" s="524"/>
      <c r="ECY25" s="524"/>
      <c r="ECZ25" s="524"/>
      <c r="EDA25" s="524"/>
      <c r="EDB25" s="524"/>
      <c r="EDC25" s="524"/>
      <c r="EDD25" s="524"/>
      <c r="EDE25" s="524"/>
      <c r="EDF25" s="524"/>
      <c r="EDG25" s="524"/>
      <c r="EDH25" s="524"/>
      <c r="EDI25" s="524"/>
      <c r="EDJ25" s="524"/>
      <c r="EDK25" s="524"/>
      <c r="EDL25" s="524"/>
      <c r="EDM25" s="524"/>
      <c r="EDN25" s="524"/>
      <c r="EDO25" s="524"/>
      <c r="EDP25" s="524"/>
      <c r="EDQ25" s="524"/>
      <c r="EDR25" s="524"/>
      <c r="EDS25" s="524"/>
      <c r="EDT25" s="524"/>
      <c r="EDU25" s="524"/>
      <c r="EDV25" s="524"/>
      <c r="EDW25" s="524"/>
      <c r="EDX25" s="524"/>
      <c r="EDY25" s="524"/>
      <c r="EDZ25" s="524"/>
      <c r="EEA25" s="524"/>
      <c r="EEB25" s="524"/>
      <c r="EEC25" s="524"/>
      <c r="EED25" s="524"/>
      <c r="EEE25" s="524"/>
      <c r="EEF25" s="524"/>
      <c r="EEG25" s="524"/>
      <c r="EEH25" s="524"/>
      <c r="EEI25" s="524"/>
      <c r="EEJ25" s="524"/>
      <c r="EEK25" s="524"/>
      <c r="EEL25" s="524"/>
      <c r="EEM25" s="524"/>
      <c r="EEN25" s="524"/>
      <c r="EEO25" s="524"/>
      <c r="EEP25" s="524"/>
      <c r="EEQ25" s="524"/>
      <c r="EER25" s="524"/>
      <c r="EES25" s="524"/>
      <c r="EET25" s="524"/>
      <c r="EEU25" s="524"/>
      <c r="EEV25" s="524"/>
      <c r="EEW25" s="524"/>
      <c r="EEX25" s="524"/>
      <c r="EEY25" s="524"/>
      <c r="EEZ25" s="524"/>
      <c r="EFA25" s="524"/>
      <c r="EFB25" s="524"/>
      <c r="EFC25" s="524"/>
      <c r="EFD25" s="524"/>
      <c r="EFE25" s="524"/>
      <c r="EFF25" s="524"/>
      <c r="EFG25" s="524"/>
      <c r="EFH25" s="524"/>
      <c r="EFI25" s="524"/>
      <c r="EFJ25" s="524"/>
      <c r="EFK25" s="524"/>
      <c r="EFL25" s="524"/>
      <c r="EFM25" s="524"/>
      <c r="EFN25" s="524"/>
      <c r="EFO25" s="524"/>
      <c r="EFP25" s="524"/>
      <c r="EFQ25" s="524"/>
      <c r="EFR25" s="524"/>
      <c r="EFS25" s="524"/>
      <c r="EFT25" s="524"/>
      <c r="EFU25" s="524"/>
      <c r="EFV25" s="524"/>
      <c r="EFW25" s="524"/>
      <c r="EFX25" s="524"/>
      <c r="EFY25" s="524"/>
      <c r="EFZ25" s="524"/>
      <c r="EGA25" s="524"/>
      <c r="EGB25" s="524"/>
      <c r="EGC25" s="524"/>
      <c r="EGD25" s="524"/>
      <c r="EGE25" s="524"/>
      <c r="EGF25" s="524"/>
      <c r="EGG25" s="524"/>
      <c r="EGH25" s="524"/>
      <c r="EGI25" s="524"/>
      <c r="EGJ25" s="524"/>
      <c r="EGK25" s="524"/>
      <c r="EGL25" s="524"/>
      <c r="EGM25" s="524"/>
      <c r="EGN25" s="524"/>
      <c r="EGO25" s="524"/>
      <c r="EGP25" s="524"/>
      <c r="EGQ25" s="524"/>
      <c r="EGR25" s="524"/>
      <c r="EGS25" s="524"/>
      <c r="EGT25" s="524"/>
      <c r="EGU25" s="524"/>
      <c r="EGV25" s="524"/>
      <c r="EGW25" s="524"/>
      <c r="EGX25" s="524"/>
      <c r="EGY25" s="524"/>
      <c r="EGZ25" s="524"/>
      <c r="EHA25" s="524"/>
      <c r="EHB25" s="524"/>
      <c r="EHC25" s="524"/>
      <c r="EHD25" s="524"/>
      <c r="EHE25" s="524"/>
      <c r="EHF25" s="524"/>
      <c r="EHG25" s="524"/>
      <c r="EHH25" s="524"/>
      <c r="EHI25" s="524"/>
      <c r="EHJ25" s="524"/>
      <c r="EHK25" s="524"/>
      <c r="EHL25" s="524"/>
      <c r="EHM25" s="524"/>
      <c r="EHN25" s="524"/>
      <c r="EHO25" s="524"/>
      <c r="EHP25" s="524"/>
      <c r="EHQ25" s="524"/>
      <c r="EHR25" s="524"/>
      <c r="EHS25" s="524"/>
      <c r="EHT25" s="524"/>
      <c r="EHU25" s="524"/>
      <c r="EHV25" s="524"/>
      <c r="EHW25" s="524"/>
      <c r="EHX25" s="524"/>
      <c r="EHY25" s="524"/>
      <c r="EHZ25" s="524"/>
      <c r="EIA25" s="524"/>
      <c r="EIB25" s="524"/>
      <c r="EIC25" s="524"/>
      <c r="EID25" s="524"/>
      <c r="EIE25" s="524"/>
      <c r="EIF25" s="524"/>
      <c r="EIG25" s="524"/>
      <c r="EIH25" s="524"/>
      <c r="EII25" s="524"/>
      <c r="EIJ25" s="524"/>
      <c r="EIK25" s="524"/>
      <c r="EIL25" s="524"/>
      <c r="EIM25" s="524"/>
      <c r="EIN25" s="524"/>
      <c r="EIO25" s="524"/>
      <c r="EIP25" s="524"/>
      <c r="EIQ25" s="524"/>
      <c r="EIR25" s="524"/>
      <c r="EIS25" s="524"/>
      <c r="EIT25" s="524"/>
      <c r="EIU25" s="524"/>
      <c r="EIV25" s="524"/>
      <c r="EIW25" s="524"/>
      <c r="EIX25" s="524"/>
      <c r="EIY25" s="524"/>
      <c r="EIZ25" s="524"/>
      <c r="EJA25" s="524"/>
      <c r="EJB25" s="524"/>
      <c r="EJC25" s="524"/>
      <c r="EJD25" s="524"/>
      <c r="EJE25" s="524"/>
      <c r="EJF25" s="524"/>
      <c r="EJG25" s="524"/>
      <c r="EJH25" s="524"/>
      <c r="EJI25" s="524"/>
      <c r="EJJ25" s="524"/>
      <c r="EJK25" s="524"/>
      <c r="EJL25" s="524"/>
      <c r="EJM25" s="524"/>
      <c r="EJN25" s="524"/>
      <c r="EJO25" s="524"/>
      <c r="EJP25" s="524"/>
      <c r="EJQ25" s="524"/>
      <c r="EJR25" s="524"/>
      <c r="EJS25" s="524"/>
      <c r="EJT25" s="524"/>
      <c r="EJU25" s="524"/>
      <c r="EJV25" s="524"/>
      <c r="EJW25" s="524"/>
      <c r="EJX25" s="524"/>
      <c r="EJY25" s="524"/>
      <c r="EJZ25" s="524"/>
      <c r="EKA25" s="524"/>
      <c r="EKB25" s="524"/>
      <c r="EKC25" s="524"/>
      <c r="EKD25" s="524"/>
      <c r="EKE25" s="524"/>
      <c r="EKF25" s="524"/>
      <c r="EKG25" s="524"/>
      <c r="EKH25" s="524"/>
      <c r="EKI25" s="524"/>
      <c r="EKJ25" s="524"/>
      <c r="EKK25" s="524"/>
      <c r="EKL25" s="524"/>
      <c r="EKM25" s="524"/>
      <c r="EKN25" s="524"/>
      <c r="EKO25" s="524"/>
      <c r="EKP25" s="524"/>
      <c r="EKQ25" s="524"/>
      <c r="EKR25" s="524"/>
      <c r="EKS25" s="524"/>
      <c r="EKT25" s="524"/>
      <c r="EKU25" s="524"/>
      <c r="EKV25" s="524"/>
      <c r="EKW25" s="524"/>
      <c r="EKX25" s="524"/>
      <c r="EKY25" s="524"/>
      <c r="EKZ25" s="524"/>
      <c r="ELA25" s="524"/>
      <c r="ELB25" s="524"/>
      <c r="ELC25" s="524"/>
      <c r="ELD25" s="524"/>
      <c r="ELE25" s="524"/>
      <c r="ELF25" s="524"/>
      <c r="ELG25" s="524"/>
      <c r="ELH25" s="524"/>
      <c r="ELI25" s="524"/>
      <c r="ELJ25" s="524"/>
      <c r="ELK25" s="524"/>
      <c r="ELL25" s="524"/>
      <c r="ELM25" s="524"/>
      <c r="ELN25" s="524"/>
      <c r="ELO25" s="524"/>
      <c r="ELP25" s="524"/>
      <c r="ELQ25" s="524"/>
      <c r="ELR25" s="524"/>
      <c r="ELS25" s="524"/>
      <c r="ELT25" s="524"/>
      <c r="ELU25" s="524"/>
      <c r="ELV25" s="524"/>
      <c r="ELW25" s="524"/>
      <c r="ELX25" s="524"/>
      <c r="ELY25" s="524"/>
      <c r="ELZ25" s="524"/>
      <c r="EMA25" s="524"/>
      <c r="EMB25" s="524"/>
      <c r="EMC25" s="524"/>
      <c r="EMD25" s="524"/>
      <c r="EME25" s="524"/>
      <c r="EMF25" s="524"/>
      <c r="EMG25" s="524"/>
      <c r="EMH25" s="524"/>
      <c r="EMI25" s="524"/>
      <c r="EMJ25" s="524"/>
      <c r="EMK25" s="524"/>
      <c r="EML25" s="524"/>
      <c r="EMM25" s="524"/>
      <c r="EMN25" s="524"/>
      <c r="EMO25" s="524"/>
      <c r="EMP25" s="524"/>
      <c r="EMQ25" s="524"/>
      <c r="EMR25" s="524"/>
      <c r="EMS25" s="524"/>
      <c r="EMT25" s="524"/>
      <c r="EMU25" s="524"/>
      <c r="EMV25" s="524"/>
      <c r="EMW25" s="524"/>
      <c r="EMX25" s="524"/>
      <c r="EMY25" s="524"/>
      <c r="EMZ25" s="524"/>
      <c r="ENA25" s="524"/>
      <c r="ENB25" s="524"/>
      <c r="ENC25" s="524"/>
      <c r="END25" s="524"/>
      <c r="ENE25" s="524"/>
      <c r="ENF25" s="524"/>
      <c r="ENG25" s="524"/>
      <c r="ENH25" s="524"/>
      <c r="ENI25" s="524"/>
      <c r="ENJ25" s="524"/>
      <c r="ENK25" s="524"/>
      <c r="ENL25" s="524"/>
      <c r="ENM25" s="524"/>
      <c r="ENN25" s="524"/>
      <c r="ENO25" s="524"/>
      <c r="ENP25" s="524"/>
      <c r="ENQ25" s="524"/>
      <c r="ENR25" s="524"/>
      <c r="ENS25" s="524"/>
      <c r="ENT25" s="524"/>
      <c r="ENU25" s="524"/>
      <c r="ENV25" s="524"/>
      <c r="ENW25" s="524"/>
      <c r="ENX25" s="524"/>
      <c r="ENY25" s="524"/>
      <c r="ENZ25" s="524"/>
      <c r="EOA25" s="524"/>
      <c r="EOB25" s="524"/>
      <c r="EOC25" s="524"/>
      <c r="EOD25" s="524"/>
      <c r="EOE25" s="524"/>
      <c r="EOF25" s="524"/>
      <c r="EOG25" s="524"/>
      <c r="EOH25" s="524"/>
      <c r="EOI25" s="524"/>
      <c r="EOJ25" s="524"/>
      <c r="EOK25" s="524"/>
      <c r="EOL25" s="524"/>
      <c r="EOM25" s="524"/>
      <c r="EON25" s="524"/>
      <c r="EOO25" s="524"/>
      <c r="EOP25" s="524"/>
      <c r="EOQ25" s="524"/>
      <c r="EOR25" s="524"/>
      <c r="EOS25" s="524"/>
      <c r="EOT25" s="524"/>
      <c r="EOU25" s="524"/>
      <c r="EOV25" s="524"/>
      <c r="EOW25" s="524"/>
      <c r="EOX25" s="524"/>
      <c r="EOY25" s="524"/>
      <c r="EOZ25" s="524"/>
      <c r="EPA25" s="524"/>
      <c r="EPB25" s="524"/>
      <c r="EPC25" s="524"/>
      <c r="EPD25" s="524"/>
      <c r="EPE25" s="524"/>
      <c r="EPF25" s="524"/>
      <c r="EPG25" s="524"/>
      <c r="EPH25" s="524"/>
      <c r="EPI25" s="524"/>
      <c r="EPJ25" s="524"/>
      <c r="EPK25" s="524"/>
      <c r="EPL25" s="524"/>
      <c r="EPM25" s="524"/>
      <c r="EPN25" s="524"/>
      <c r="EPO25" s="524"/>
      <c r="EPP25" s="524"/>
      <c r="EPQ25" s="524"/>
      <c r="EPR25" s="524"/>
      <c r="EPS25" s="524"/>
      <c r="EPT25" s="524"/>
      <c r="EPU25" s="524"/>
      <c r="EPV25" s="524"/>
      <c r="EPW25" s="524"/>
      <c r="EPX25" s="524"/>
      <c r="EPY25" s="524"/>
      <c r="EPZ25" s="524"/>
      <c r="EQA25" s="524"/>
      <c r="EQB25" s="524"/>
      <c r="EQC25" s="524"/>
      <c r="EQD25" s="524"/>
      <c r="EQE25" s="524"/>
      <c r="EQF25" s="524"/>
      <c r="EQG25" s="524"/>
      <c r="EQH25" s="524"/>
      <c r="EQI25" s="524"/>
      <c r="EQJ25" s="524"/>
      <c r="EQK25" s="524"/>
      <c r="EQL25" s="524"/>
      <c r="EQM25" s="524"/>
      <c r="EQN25" s="524"/>
      <c r="EQO25" s="524"/>
      <c r="EQP25" s="524"/>
      <c r="EQQ25" s="524"/>
      <c r="EQR25" s="524"/>
      <c r="EQS25" s="524"/>
      <c r="EQT25" s="524"/>
      <c r="EQU25" s="524"/>
      <c r="EQV25" s="524"/>
      <c r="EQW25" s="524"/>
      <c r="EQX25" s="524"/>
      <c r="EQY25" s="524"/>
      <c r="EQZ25" s="524"/>
      <c r="ERA25" s="524"/>
      <c r="ERB25" s="524"/>
      <c r="ERC25" s="524"/>
      <c r="ERD25" s="524"/>
      <c r="ERE25" s="524"/>
      <c r="ERF25" s="524"/>
      <c r="ERG25" s="524"/>
      <c r="ERH25" s="524"/>
      <c r="ERI25" s="524"/>
      <c r="ERJ25" s="524"/>
      <c r="ERK25" s="524"/>
      <c r="ERL25" s="524"/>
      <c r="ERM25" s="524"/>
      <c r="ERN25" s="524"/>
      <c r="ERO25" s="524"/>
      <c r="ERP25" s="524"/>
      <c r="ERQ25" s="524"/>
      <c r="ERR25" s="524"/>
      <c r="ERS25" s="524"/>
      <c r="ERT25" s="524"/>
      <c r="ERU25" s="524"/>
      <c r="ERV25" s="524"/>
      <c r="ERW25" s="524"/>
      <c r="ERX25" s="524"/>
      <c r="ERY25" s="524"/>
      <c r="ERZ25" s="524"/>
      <c r="ESA25" s="524"/>
      <c r="ESB25" s="524"/>
      <c r="ESC25" s="524"/>
      <c r="ESD25" s="524"/>
      <c r="ESE25" s="524"/>
      <c r="ESF25" s="524"/>
      <c r="ESG25" s="524"/>
      <c r="ESH25" s="524"/>
      <c r="ESI25" s="524"/>
      <c r="ESJ25" s="524"/>
      <c r="ESK25" s="524"/>
      <c r="ESL25" s="524"/>
      <c r="ESM25" s="524"/>
      <c r="ESN25" s="524"/>
      <c r="ESO25" s="524"/>
      <c r="ESP25" s="524"/>
      <c r="ESQ25" s="524"/>
      <c r="ESR25" s="524"/>
      <c r="ESS25" s="524"/>
      <c r="EST25" s="524"/>
      <c r="ESU25" s="524"/>
      <c r="ESV25" s="524"/>
      <c r="ESW25" s="524"/>
      <c r="ESX25" s="524"/>
      <c r="ESY25" s="524"/>
      <c r="ESZ25" s="524"/>
      <c r="ETA25" s="524"/>
      <c r="ETB25" s="524"/>
      <c r="ETC25" s="524"/>
      <c r="ETD25" s="524"/>
      <c r="ETE25" s="524"/>
      <c r="ETF25" s="524"/>
      <c r="ETG25" s="524"/>
      <c r="ETH25" s="524"/>
      <c r="ETI25" s="524"/>
      <c r="ETJ25" s="524"/>
      <c r="ETK25" s="524"/>
      <c r="ETL25" s="524"/>
      <c r="ETM25" s="524"/>
      <c r="ETN25" s="524"/>
      <c r="ETO25" s="524"/>
      <c r="ETP25" s="524"/>
      <c r="ETQ25" s="524"/>
      <c r="ETR25" s="524"/>
      <c r="ETS25" s="524"/>
      <c r="ETT25" s="524"/>
      <c r="ETU25" s="524"/>
      <c r="ETV25" s="524"/>
      <c r="ETW25" s="524"/>
      <c r="ETX25" s="524"/>
      <c r="ETY25" s="524"/>
      <c r="ETZ25" s="524"/>
      <c r="EUA25" s="524"/>
      <c r="EUB25" s="524"/>
      <c r="EUC25" s="524"/>
      <c r="EUD25" s="524"/>
      <c r="EUE25" s="524"/>
      <c r="EUF25" s="524"/>
      <c r="EUG25" s="524"/>
      <c r="EUH25" s="524"/>
      <c r="EUI25" s="524"/>
      <c r="EUJ25" s="524"/>
      <c r="EUK25" s="524"/>
      <c r="EUL25" s="524"/>
      <c r="EUM25" s="524"/>
      <c r="EUN25" s="524"/>
      <c r="EUO25" s="524"/>
      <c r="EUP25" s="524"/>
      <c r="EUQ25" s="524"/>
      <c r="EUR25" s="524"/>
      <c r="EUS25" s="524"/>
      <c r="EUT25" s="524"/>
      <c r="EUU25" s="524"/>
      <c r="EUV25" s="524"/>
      <c r="EUW25" s="524"/>
      <c r="EUX25" s="524"/>
      <c r="EUY25" s="524"/>
      <c r="EUZ25" s="524"/>
      <c r="EVA25" s="524"/>
      <c r="EVB25" s="524"/>
      <c r="EVC25" s="524"/>
      <c r="EVD25" s="524"/>
      <c r="EVE25" s="524"/>
      <c r="EVF25" s="524"/>
      <c r="EVG25" s="524"/>
      <c r="EVH25" s="524"/>
      <c r="EVI25" s="524"/>
      <c r="EVJ25" s="524"/>
      <c r="EVK25" s="524"/>
      <c r="EVL25" s="524"/>
      <c r="EVM25" s="524"/>
      <c r="EVN25" s="524"/>
      <c r="EVO25" s="524"/>
      <c r="EVP25" s="524"/>
      <c r="EVQ25" s="524"/>
      <c r="EVR25" s="524"/>
      <c r="EVS25" s="524"/>
      <c r="EVT25" s="524"/>
      <c r="EVU25" s="524"/>
      <c r="EVV25" s="524"/>
      <c r="EVW25" s="524"/>
      <c r="EVX25" s="524"/>
      <c r="EVY25" s="524"/>
      <c r="EVZ25" s="524"/>
      <c r="EWA25" s="524"/>
      <c r="EWB25" s="524"/>
      <c r="EWC25" s="524"/>
      <c r="EWD25" s="524"/>
      <c r="EWE25" s="524"/>
      <c r="EWF25" s="524"/>
      <c r="EWG25" s="524"/>
      <c r="EWH25" s="524"/>
      <c r="EWI25" s="524"/>
      <c r="EWJ25" s="524"/>
      <c r="EWK25" s="524"/>
      <c r="EWL25" s="524"/>
      <c r="EWM25" s="524"/>
      <c r="EWN25" s="524"/>
      <c r="EWO25" s="524"/>
      <c r="EWP25" s="524"/>
      <c r="EWQ25" s="524"/>
      <c r="EWR25" s="524"/>
      <c r="EWS25" s="524"/>
      <c r="EWT25" s="524"/>
      <c r="EWU25" s="524"/>
      <c r="EWV25" s="524"/>
      <c r="EWW25" s="524"/>
      <c r="EWX25" s="524"/>
      <c r="EWY25" s="524"/>
      <c r="EWZ25" s="524"/>
      <c r="EXA25" s="524"/>
      <c r="EXB25" s="524"/>
      <c r="EXC25" s="524"/>
      <c r="EXD25" s="524"/>
      <c r="EXE25" s="524"/>
      <c r="EXF25" s="524"/>
      <c r="EXG25" s="524"/>
      <c r="EXH25" s="524"/>
      <c r="EXI25" s="524"/>
      <c r="EXJ25" s="524"/>
      <c r="EXK25" s="524"/>
      <c r="EXL25" s="524"/>
      <c r="EXM25" s="524"/>
      <c r="EXN25" s="524"/>
      <c r="EXO25" s="524"/>
      <c r="EXP25" s="524"/>
      <c r="EXQ25" s="524"/>
      <c r="EXR25" s="524"/>
      <c r="EXS25" s="524"/>
      <c r="EXT25" s="524"/>
      <c r="EXU25" s="524"/>
      <c r="EXV25" s="524"/>
      <c r="EXW25" s="524"/>
      <c r="EXX25" s="524"/>
      <c r="EXY25" s="524"/>
      <c r="EXZ25" s="524"/>
      <c r="EYA25" s="524"/>
      <c r="EYB25" s="524"/>
      <c r="EYC25" s="524"/>
      <c r="EYD25" s="524"/>
      <c r="EYE25" s="524"/>
      <c r="EYF25" s="524"/>
      <c r="EYG25" s="524"/>
      <c r="EYH25" s="524"/>
      <c r="EYI25" s="524"/>
      <c r="EYJ25" s="524"/>
      <c r="EYK25" s="524"/>
      <c r="EYL25" s="524"/>
      <c r="EYM25" s="524"/>
      <c r="EYN25" s="524"/>
      <c r="EYO25" s="524"/>
      <c r="EYP25" s="524"/>
      <c r="EYQ25" s="524"/>
      <c r="EYR25" s="524"/>
      <c r="EYS25" s="524"/>
      <c r="EYT25" s="524"/>
      <c r="EYU25" s="524"/>
      <c r="EYV25" s="524"/>
      <c r="EYW25" s="524"/>
      <c r="EYX25" s="524"/>
      <c r="EYY25" s="524"/>
      <c r="EYZ25" s="524"/>
      <c r="EZA25" s="524"/>
      <c r="EZB25" s="524"/>
      <c r="EZC25" s="524"/>
      <c r="EZD25" s="524"/>
      <c r="EZE25" s="524"/>
      <c r="EZF25" s="524"/>
      <c r="EZG25" s="524"/>
      <c r="EZH25" s="524"/>
      <c r="EZI25" s="524"/>
      <c r="EZJ25" s="524"/>
      <c r="EZK25" s="524"/>
      <c r="EZL25" s="524"/>
      <c r="EZM25" s="524"/>
      <c r="EZN25" s="524"/>
      <c r="EZO25" s="524"/>
      <c r="EZP25" s="524"/>
      <c r="EZQ25" s="524"/>
      <c r="EZR25" s="524"/>
      <c r="EZS25" s="524"/>
      <c r="EZT25" s="524"/>
      <c r="EZU25" s="524"/>
      <c r="EZV25" s="524"/>
      <c r="EZW25" s="524"/>
      <c r="EZX25" s="524"/>
      <c r="EZY25" s="524"/>
      <c r="EZZ25" s="524"/>
      <c r="FAA25" s="524"/>
      <c r="FAB25" s="524"/>
      <c r="FAC25" s="524"/>
      <c r="FAD25" s="524"/>
      <c r="FAE25" s="524"/>
      <c r="FAF25" s="524"/>
      <c r="FAG25" s="524"/>
      <c r="FAH25" s="524"/>
      <c r="FAI25" s="524"/>
      <c r="FAJ25" s="524"/>
      <c r="FAK25" s="524"/>
      <c r="FAL25" s="524"/>
      <c r="FAM25" s="524"/>
      <c r="FAN25" s="524"/>
      <c r="FAO25" s="524"/>
      <c r="FAP25" s="524"/>
      <c r="FAQ25" s="524"/>
      <c r="FAR25" s="524"/>
      <c r="FAS25" s="524"/>
      <c r="FAT25" s="524"/>
      <c r="FAU25" s="524"/>
      <c r="FAV25" s="524"/>
      <c r="FAW25" s="524"/>
      <c r="FAX25" s="524"/>
      <c r="FAY25" s="524"/>
      <c r="FAZ25" s="524"/>
      <c r="FBA25" s="524"/>
      <c r="FBB25" s="524"/>
      <c r="FBC25" s="524"/>
      <c r="FBD25" s="524"/>
      <c r="FBE25" s="524"/>
      <c r="FBF25" s="524"/>
      <c r="FBG25" s="524"/>
      <c r="FBH25" s="524"/>
      <c r="FBI25" s="524"/>
      <c r="FBJ25" s="524"/>
      <c r="FBK25" s="524"/>
      <c r="FBL25" s="524"/>
      <c r="FBM25" s="524"/>
      <c r="FBN25" s="524"/>
      <c r="FBO25" s="524"/>
      <c r="FBP25" s="524"/>
      <c r="FBQ25" s="524"/>
      <c r="FBR25" s="524"/>
      <c r="FBS25" s="524"/>
      <c r="FBT25" s="524"/>
      <c r="FBU25" s="524"/>
      <c r="FBV25" s="524"/>
      <c r="FBW25" s="524"/>
      <c r="FBX25" s="524"/>
      <c r="FBY25" s="524"/>
      <c r="FBZ25" s="524"/>
      <c r="FCA25" s="524"/>
      <c r="FCB25" s="524"/>
      <c r="FCC25" s="524"/>
      <c r="FCD25" s="524"/>
      <c r="FCE25" s="524"/>
      <c r="FCF25" s="524"/>
      <c r="FCG25" s="524"/>
      <c r="FCH25" s="524"/>
      <c r="FCI25" s="524"/>
      <c r="FCJ25" s="524"/>
      <c r="FCK25" s="524"/>
      <c r="FCL25" s="524"/>
      <c r="FCM25" s="524"/>
      <c r="FCN25" s="524"/>
      <c r="FCO25" s="524"/>
      <c r="FCP25" s="524"/>
      <c r="FCQ25" s="524"/>
      <c r="FCR25" s="524"/>
      <c r="FCS25" s="524"/>
      <c r="FCT25" s="524"/>
      <c r="FCU25" s="524"/>
      <c r="FCV25" s="524"/>
      <c r="FCW25" s="524"/>
      <c r="FCX25" s="524"/>
      <c r="FCY25" s="524"/>
      <c r="FCZ25" s="524"/>
      <c r="FDA25" s="524"/>
      <c r="FDB25" s="524"/>
      <c r="FDC25" s="524"/>
      <c r="FDD25" s="524"/>
      <c r="FDE25" s="524"/>
      <c r="FDF25" s="524"/>
      <c r="FDG25" s="524"/>
      <c r="FDH25" s="524"/>
      <c r="FDI25" s="524"/>
      <c r="FDJ25" s="524"/>
      <c r="FDK25" s="524"/>
      <c r="FDL25" s="524"/>
      <c r="FDM25" s="524"/>
      <c r="FDN25" s="524"/>
      <c r="FDO25" s="524"/>
      <c r="FDP25" s="524"/>
      <c r="FDQ25" s="524"/>
      <c r="FDR25" s="524"/>
      <c r="FDS25" s="524"/>
      <c r="FDT25" s="524"/>
      <c r="FDU25" s="524"/>
      <c r="FDV25" s="524"/>
      <c r="FDW25" s="524"/>
      <c r="FDX25" s="524"/>
      <c r="FDY25" s="524"/>
      <c r="FDZ25" s="524"/>
      <c r="FEA25" s="524"/>
      <c r="FEB25" s="524"/>
      <c r="FEC25" s="524"/>
      <c r="FED25" s="524"/>
      <c r="FEE25" s="524"/>
      <c r="FEF25" s="524"/>
      <c r="FEG25" s="524"/>
      <c r="FEH25" s="524"/>
      <c r="FEI25" s="524"/>
      <c r="FEJ25" s="524"/>
      <c r="FEK25" s="524"/>
      <c r="FEL25" s="524"/>
      <c r="FEM25" s="524"/>
      <c r="FEN25" s="524"/>
      <c r="FEO25" s="524"/>
      <c r="FEP25" s="524"/>
      <c r="FEQ25" s="524"/>
      <c r="FER25" s="524"/>
      <c r="FES25" s="524"/>
      <c r="FET25" s="524"/>
      <c r="FEU25" s="524"/>
      <c r="FEV25" s="524"/>
      <c r="FEW25" s="524"/>
      <c r="FEX25" s="524"/>
      <c r="FEY25" s="524"/>
      <c r="FEZ25" s="524"/>
      <c r="FFA25" s="524"/>
      <c r="FFB25" s="524"/>
      <c r="FFC25" s="524"/>
      <c r="FFD25" s="524"/>
      <c r="FFE25" s="524"/>
      <c r="FFF25" s="524"/>
      <c r="FFG25" s="524"/>
      <c r="FFH25" s="524"/>
      <c r="FFI25" s="524"/>
      <c r="FFJ25" s="524"/>
      <c r="FFK25" s="524"/>
      <c r="FFL25" s="524"/>
      <c r="FFM25" s="524"/>
      <c r="FFN25" s="524"/>
      <c r="FFO25" s="524"/>
      <c r="FFP25" s="524"/>
      <c r="FFQ25" s="524"/>
      <c r="FFR25" s="524"/>
      <c r="FFS25" s="524"/>
      <c r="FFT25" s="524"/>
      <c r="FFU25" s="524"/>
      <c r="FFV25" s="524"/>
      <c r="FFW25" s="524"/>
      <c r="FFX25" s="524"/>
      <c r="FFY25" s="524"/>
      <c r="FFZ25" s="524"/>
      <c r="FGA25" s="524"/>
      <c r="FGB25" s="524"/>
      <c r="FGC25" s="524"/>
      <c r="FGD25" s="524"/>
      <c r="FGE25" s="524"/>
      <c r="FGF25" s="524"/>
      <c r="FGG25" s="524"/>
      <c r="FGH25" s="524"/>
      <c r="FGI25" s="524"/>
      <c r="FGJ25" s="524"/>
      <c r="FGK25" s="524"/>
      <c r="FGL25" s="524"/>
      <c r="FGM25" s="524"/>
      <c r="FGN25" s="524"/>
      <c r="FGO25" s="524"/>
      <c r="FGP25" s="524"/>
      <c r="FGQ25" s="524"/>
      <c r="FGR25" s="524"/>
      <c r="FGS25" s="524"/>
      <c r="FGT25" s="524"/>
      <c r="FGU25" s="524"/>
      <c r="FGV25" s="524"/>
      <c r="FGW25" s="524"/>
      <c r="FGX25" s="524"/>
      <c r="FGY25" s="524"/>
      <c r="FGZ25" s="524"/>
      <c r="FHA25" s="524"/>
      <c r="FHB25" s="524"/>
      <c r="FHC25" s="524"/>
      <c r="FHD25" s="524"/>
      <c r="FHE25" s="524"/>
      <c r="FHF25" s="524"/>
      <c r="FHG25" s="524"/>
      <c r="FHH25" s="524"/>
      <c r="FHI25" s="524"/>
      <c r="FHJ25" s="524"/>
      <c r="FHK25" s="524"/>
      <c r="FHL25" s="524"/>
      <c r="FHM25" s="524"/>
      <c r="FHN25" s="524"/>
      <c r="FHO25" s="524"/>
      <c r="FHP25" s="524"/>
      <c r="FHQ25" s="524"/>
      <c r="FHR25" s="524"/>
      <c r="FHS25" s="524"/>
      <c r="FHT25" s="524"/>
      <c r="FHU25" s="524"/>
      <c r="FHV25" s="524"/>
      <c r="FHW25" s="524"/>
      <c r="FHX25" s="524"/>
      <c r="FHY25" s="524"/>
      <c r="FHZ25" s="524"/>
      <c r="FIA25" s="524"/>
      <c r="FIB25" s="524"/>
      <c r="FIC25" s="524"/>
      <c r="FID25" s="524"/>
      <c r="FIE25" s="524"/>
      <c r="FIF25" s="524"/>
      <c r="FIG25" s="524"/>
      <c r="FIH25" s="524"/>
      <c r="FII25" s="524"/>
      <c r="FIJ25" s="524"/>
      <c r="FIK25" s="524"/>
      <c r="FIL25" s="524"/>
      <c r="FIM25" s="524"/>
      <c r="FIN25" s="524"/>
      <c r="FIO25" s="524"/>
      <c r="FIP25" s="524"/>
      <c r="FIQ25" s="524"/>
      <c r="FIR25" s="524"/>
      <c r="FIS25" s="524"/>
      <c r="FIT25" s="524"/>
      <c r="FIU25" s="524"/>
      <c r="FIV25" s="524"/>
      <c r="FIW25" s="524"/>
      <c r="FIX25" s="524"/>
      <c r="FIY25" s="524"/>
      <c r="FIZ25" s="524"/>
      <c r="FJA25" s="524"/>
      <c r="FJB25" s="524"/>
      <c r="FJC25" s="524"/>
      <c r="FJD25" s="524"/>
      <c r="FJE25" s="524"/>
      <c r="FJF25" s="524"/>
      <c r="FJG25" s="524"/>
      <c r="FJH25" s="524"/>
      <c r="FJI25" s="524"/>
      <c r="FJJ25" s="524"/>
      <c r="FJK25" s="524"/>
      <c r="FJL25" s="524"/>
      <c r="FJM25" s="524"/>
      <c r="FJN25" s="524"/>
      <c r="FJO25" s="524"/>
      <c r="FJP25" s="524"/>
      <c r="FJQ25" s="524"/>
      <c r="FJR25" s="524"/>
      <c r="FJS25" s="524"/>
      <c r="FJT25" s="524"/>
      <c r="FJU25" s="524"/>
      <c r="FJV25" s="524"/>
      <c r="FJW25" s="524"/>
      <c r="FJX25" s="524"/>
      <c r="FJY25" s="524"/>
      <c r="FJZ25" s="524"/>
      <c r="FKA25" s="524"/>
      <c r="FKB25" s="524"/>
      <c r="FKC25" s="524"/>
      <c r="FKD25" s="524"/>
      <c r="FKE25" s="524"/>
      <c r="FKF25" s="524"/>
      <c r="FKG25" s="524"/>
      <c r="FKH25" s="524"/>
      <c r="FKI25" s="524"/>
      <c r="FKJ25" s="524"/>
      <c r="FKK25" s="524"/>
      <c r="FKL25" s="524"/>
      <c r="FKM25" s="524"/>
      <c r="FKN25" s="524"/>
      <c r="FKO25" s="524"/>
      <c r="FKP25" s="524"/>
      <c r="FKQ25" s="524"/>
      <c r="FKR25" s="524"/>
      <c r="FKS25" s="524"/>
      <c r="FKT25" s="524"/>
      <c r="FKU25" s="524"/>
      <c r="FKV25" s="524"/>
      <c r="FKW25" s="524"/>
      <c r="FKX25" s="524"/>
      <c r="FKY25" s="524"/>
      <c r="FKZ25" s="524"/>
      <c r="FLA25" s="524"/>
      <c r="FLB25" s="524"/>
      <c r="FLC25" s="524"/>
      <c r="FLD25" s="524"/>
      <c r="FLE25" s="524"/>
      <c r="FLF25" s="524"/>
      <c r="FLG25" s="524"/>
      <c r="FLH25" s="524"/>
      <c r="FLI25" s="524"/>
      <c r="FLJ25" s="524"/>
      <c r="FLK25" s="524"/>
      <c r="FLL25" s="524"/>
      <c r="FLM25" s="524"/>
      <c r="FLN25" s="524"/>
      <c r="FLO25" s="524"/>
      <c r="FLP25" s="524"/>
      <c r="FLQ25" s="524"/>
      <c r="FLR25" s="524"/>
      <c r="FLS25" s="524"/>
      <c r="FLT25" s="524"/>
      <c r="FLU25" s="524"/>
      <c r="FLV25" s="524"/>
      <c r="FLW25" s="524"/>
      <c r="FLX25" s="524"/>
      <c r="FLY25" s="524"/>
      <c r="FLZ25" s="524"/>
      <c r="FMA25" s="524"/>
      <c r="FMB25" s="524"/>
      <c r="FMC25" s="524"/>
      <c r="FMD25" s="524"/>
      <c r="FME25" s="524"/>
      <c r="FMF25" s="524"/>
      <c r="FMG25" s="524"/>
      <c r="FMH25" s="524"/>
      <c r="FMI25" s="524"/>
      <c r="FMJ25" s="524"/>
      <c r="FMK25" s="524"/>
      <c r="FML25" s="524"/>
      <c r="FMM25" s="524"/>
      <c r="FMN25" s="524"/>
      <c r="FMO25" s="524"/>
      <c r="FMP25" s="524"/>
      <c r="FMQ25" s="524"/>
      <c r="FMR25" s="524"/>
      <c r="FMS25" s="524"/>
      <c r="FMT25" s="524"/>
      <c r="FMU25" s="524"/>
      <c r="FMV25" s="524"/>
      <c r="FMW25" s="524"/>
      <c r="FMX25" s="524"/>
      <c r="FMY25" s="524"/>
      <c r="FMZ25" s="524"/>
      <c r="FNA25" s="524"/>
      <c r="FNB25" s="524"/>
      <c r="FNC25" s="524"/>
      <c r="FND25" s="524"/>
      <c r="FNE25" s="524"/>
      <c r="FNF25" s="524"/>
      <c r="FNG25" s="524"/>
      <c r="FNH25" s="524"/>
      <c r="FNI25" s="524"/>
      <c r="FNJ25" s="524"/>
      <c r="FNK25" s="524"/>
      <c r="FNL25" s="524"/>
      <c r="FNM25" s="524"/>
      <c r="FNN25" s="524"/>
      <c r="FNO25" s="524"/>
      <c r="FNP25" s="524"/>
      <c r="FNQ25" s="524"/>
      <c r="FNR25" s="524"/>
      <c r="FNS25" s="524"/>
      <c r="FNT25" s="524"/>
      <c r="FNU25" s="524"/>
      <c r="FNV25" s="524"/>
      <c r="FNW25" s="524"/>
      <c r="FNX25" s="524"/>
      <c r="FNY25" s="524"/>
      <c r="FNZ25" s="524"/>
      <c r="FOA25" s="524"/>
      <c r="FOB25" s="524"/>
      <c r="FOC25" s="524"/>
      <c r="FOD25" s="524"/>
      <c r="FOE25" s="524"/>
      <c r="FOF25" s="524"/>
      <c r="FOG25" s="524"/>
      <c r="FOH25" s="524"/>
      <c r="FOI25" s="524"/>
      <c r="FOJ25" s="524"/>
      <c r="FOK25" s="524"/>
      <c r="FOL25" s="524"/>
      <c r="FOM25" s="524"/>
      <c r="FON25" s="524"/>
      <c r="FOO25" s="524"/>
      <c r="FOP25" s="524"/>
      <c r="FOQ25" s="524"/>
      <c r="FOR25" s="524"/>
      <c r="FOS25" s="524"/>
      <c r="FOT25" s="524"/>
      <c r="FOU25" s="524"/>
      <c r="FOV25" s="524"/>
      <c r="FOW25" s="524"/>
      <c r="FOX25" s="524"/>
      <c r="FOY25" s="524"/>
      <c r="FOZ25" s="524"/>
      <c r="FPA25" s="524"/>
      <c r="FPB25" s="524"/>
      <c r="FPC25" s="524"/>
      <c r="FPD25" s="524"/>
      <c r="FPE25" s="524"/>
      <c r="FPF25" s="524"/>
      <c r="FPG25" s="524"/>
      <c r="FPH25" s="524"/>
      <c r="FPI25" s="524"/>
      <c r="FPJ25" s="524"/>
      <c r="FPK25" s="524"/>
      <c r="FPL25" s="524"/>
      <c r="FPM25" s="524"/>
      <c r="FPN25" s="524"/>
      <c r="FPO25" s="524"/>
      <c r="FPP25" s="524"/>
      <c r="FPQ25" s="524"/>
      <c r="FPR25" s="524"/>
      <c r="FPS25" s="524"/>
      <c r="FPT25" s="524"/>
      <c r="FPU25" s="524"/>
      <c r="FPV25" s="524"/>
      <c r="FPW25" s="524"/>
      <c r="FPX25" s="524"/>
      <c r="FPY25" s="524"/>
      <c r="FPZ25" s="524"/>
      <c r="FQA25" s="524"/>
      <c r="FQB25" s="524"/>
      <c r="FQC25" s="524"/>
      <c r="FQD25" s="524"/>
      <c r="FQE25" s="524"/>
      <c r="FQF25" s="524"/>
      <c r="FQG25" s="524"/>
      <c r="FQH25" s="524"/>
      <c r="FQI25" s="524"/>
      <c r="FQJ25" s="524"/>
      <c r="FQK25" s="524"/>
      <c r="FQL25" s="524"/>
      <c r="FQM25" s="524"/>
      <c r="FQN25" s="524"/>
      <c r="FQO25" s="524"/>
      <c r="FQP25" s="524"/>
      <c r="FQQ25" s="524"/>
      <c r="FQR25" s="524"/>
      <c r="FQS25" s="524"/>
      <c r="FQT25" s="524"/>
      <c r="FQU25" s="524"/>
      <c r="FQV25" s="524"/>
      <c r="FQW25" s="524"/>
      <c r="FQX25" s="524"/>
      <c r="FQY25" s="524"/>
      <c r="FQZ25" s="524"/>
      <c r="FRA25" s="524"/>
      <c r="FRB25" s="524"/>
      <c r="FRC25" s="524"/>
      <c r="FRD25" s="524"/>
      <c r="FRE25" s="524"/>
      <c r="FRF25" s="524"/>
      <c r="FRG25" s="524"/>
      <c r="FRH25" s="524"/>
      <c r="FRI25" s="524"/>
      <c r="FRJ25" s="524"/>
      <c r="FRK25" s="524"/>
      <c r="FRL25" s="524"/>
      <c r="FRM25" s="524"/>
      <c r="FRN25" s="524"/>
      <c r="FRO25" s="524"/>
      <c r="FRP25" s="524"/>
      <c r="FRQ25" s="524"/>
      <c r="FRR25" s="524"/>
      <c r="FRS25" s="524"/>
      <c r="FRT25" s="524"/>
      <c r="FRU25" s="524"/>
      <c r="FRV25" s="524"/>
      <c r="FRW25" s="524"/>
      <c r="FRX25" s="524"/>
      <c r="FRY25" s="524"/>
      <c r="FRZ25" s="524"/>
      <c r="FSA25" s="524"/>
      <c r="FSB25" s="524"/>
      <c r="FSC25" s="524"/>
      <c r="FSD25" s="524"/>
      <c r="FSE25" s="524"/>
      <c r="FSF25" s="524"/>
      <c r="FSG25" s="524"/>
      <c r="FSH25" s="524"/>
      <c r="FSI25" s="524"/>
      <c r="FSJ25" s="524"/>
      <c r="FSK25" s="524"/>
      <c r="FSL25" s="524"/>
      <c r="FSM25" s="524"/>
      <c r="FSN25" s="524"/>
      <c r="FSO25" s="524"/>
      <c r="FSP25" s="524"/>
      <c r="FSQ25" s="524"/>
      <c r="FSR25" s="524"/>
      <c r="FSS25" s="524"/>
      <c r="FST25" s="524"/>
      <c r="FSU25" s="524"/>
      <c r="FSV25" s="524"/>
      <c r="FSW25" s="524"/>
      <c r="FSX25" s="524"/>
      <c r="FSY25" s="524"/>
      <c r="FSZ25" s="524"/>
      <c r="FTA25" s="524"/>
      <c r="FTB25" s="524"/>
      <c r="FTC25" s="524"/>
      <c r="FTD25" s="524"/>
      <c r="FTE25" s="524"/>
      <c r="FTF25" s="524"/>
      <c r="FTG25" s="524"/>
      <c r="FTH25" s="524"/>
      <c r="FTI25" s="524"/>
      <c r="FTJ25" s="524"/>
      <c r="FTK25" s="524"/>
      <c r="FTL25" s="524"/>
      <c r="FTM25" s="524"/>
      <c r="FTN25" s="524"/>
      <c r="FTO25" s="524"/>
      <c r="FTP25" s="524"/>
      <c r="FTQ25" s="524"/>
      <c r="FTR25" s="524"/>
      <c r="FTS25" s="524"/>
      <c r="FTT25" s="524"/>
      <c r="FTU25" s="524"/>
      <c r="FTV25" s="524"/>
      <c r="FTW25" s="524"/>
      <c r="FTX25" s="524"/>
      <c r="FTY25" s="524"/>
      <c r="FTZ25" s="524"/>
      <c r="FUA25" s="524"/>
      <c r="FUB25" s="524"/>
      <c r="FUC25" s="524"/>
      <c r="FUD25" s="524"/>
      <c r="FUE25" s="524"/>
      <c r="FUF25" s="524"/>
      <c r="FUG25" s="524"/>
      <c r="FUH25" s="524"/>
      <c r="FUI25" s="524"/>
      <c r="FUJ25" s="524"/>
      <c r="FUK25" s="524"/>
      <c r="FUL25" s="524"/>
      <c r="FUM25" s="524"/>
      <c r="FUN25" s="524"/>
      <c r="FUO25" s="524"/>
      <c r="FUP25" s="524"/>
      <c r="FUQ25" s="524"/>
      <c r="FUR25" s="524"/>
      <c r="FUS25" s="524"/>
      <c r="FUT25" s="524"/>
      <c r="FUU25" s="524"/>
      <c r="FUV25" s="524"/>
      <c r="FUW25" s="524"/>
      <c r="FUX25" s="524"/>
      <c r="FUY25" s="524"/>
      <c r="FUZ25" s="524"/>
      <c r="FVA25" s="524"/>
      <c r="FVB25" s="524"/>
      <c r="FVC25" s="524"/>
      <c r="FVD25" s="524"/>
      <c r="FVE25" s="524"/>
      <c r="FVF25" s="524"/>
      <c r="FVG25" s="524"/>
      <c r="FVH25" s="524"/>
      <c r="FVI25" s="524"/>
      <c r="FVJ25" s="524"/>
      <c r="FVK25" s="524"/>
      <c r="FVL25" s="524"/>
      <c r="FVM25" s="524"/>
      <c r="FVN25" s="524"/>
      <c r="FVO25" s="524"/>
      <c r="FVP25" s="524"/>
      <c r="FVQ25" s="524"/>
      <c r="FVR25" s="524"/>
      <c r="FVS25" s="524"/>
      <c r="FVT25" s="524"/>
      <c r="FVU25" s="524"/>
      <c r="FVV25" s="524"/>
      <c r="FVW25" s="524"/>
      <c r="FVX25" s="524"/>
      <c r="FVY25" s="524"/>
      <c r="FVZ25" s="524"/>
      <c r="FWA25" s="524"/>
      <c r="FWB25" s="524"/>
      <c r="FWC25" s="524"/>
      <c r="FWD25" s="524"/>
      <c r="FWE25" s="524"/>
      <c r="FWF25" s="524"/>
      <c r="FWG25" s="524"/>
      <c r="FWH25" s="524"/>
      <c r="FWI25" s="524"/>
      <c r="FWJ25" s="524"/>
      <c r="FWK25" s="524"/>
      <c r="FWL25" s="524"/>
      <c r="FWM25" s="524"/>
      <c r="FWN25" s="524"/>
      <c r="FWO25" s="524"/>
      <c r="FWP25" s="524"/>
      <c r="FWQ25" s="524"/>
      <c r="FWR25" s="524"/>
      <c r="FWS25" s="524"/>
      <c r="FWT25" s="524"/>
      <c r="FWU25" s="524"/>
      <c r="FWV25" s="524"/>
      <c r="FWW25" s="524"/>
      <c r="FWX25" s="524"/>
      <c r="FWY25" s="524"/>
      <c r="FWZ25" s="524"/>
      <c r="FXA25" s="524"/>
      <c r="FXB25" s="524"/>
      <c r="FXC25" s="524"/>
      <c r="FXD25" s="524"/>
      <c r="FXE25" s="524"/>
      <c r="FXF25" s="524"/>
      <c r="FXG25" s="524"/>
      <c r="FXH25" s="524"/>
      <c r="FXI25" s="524"/>
      <c r="FXJ25" s="524"/>
      <c r="FXK25" s="524"/>
      <c r="FXL25" s="524"/>
      <c r="FXM25" s="524"/>
      <c r="FXN25" s="524"/>
      <c r="FXO25" s="524"/>
      <c r="FXP25" s="524"/>
      <c r="FXQ25" s="524"/>
      <c r="FXR25" s="524"/>
      <c r="FXS25" s="524"/>
      <c r="FXT25" s="524"/>
      <c r="FXU25" s="524"/>
      <c r="FXV25" s="524"/>
      <c r="FXW25" s="524"/>
      <c r="FXX25" s="524"/>
      <c r="FXY25" s="524"/>
      <c r="FXZ25" s="524"/>
      <c r="FYA25" s="524"/>
      <c r="FYB25" s="524"/>
      <c r="FYC25" s="524"/>
      <c r="FYD25" s="524"/>
      <c r="FYE25" s="524"/>
      <c r="FYF25" s="524"/>
      <c r="FYG25" s="524"/>
      <c r="FYH25" s="524"/>
      <c r="FYI25" s="524"/>
      <c r="FYJ25" s="524"/>
      <c r="FYK25" s="524"/>
      <c r="FYL25" s="524"/>
      <c r="FYM25" s="524"/>
      <c r="FYN25" s="524"/>
      <c r="FYO25" s="524"/>
      <c r="FYP25" s="524"/>
      <c r="FYQ25" s="524"/>
      <c r="FYR25" s="524"/>
      <c r="FYS25" s="524"/>
      <c r="FYT25" s="524"/>
      <c r="FYU25" s="524"/>
      <c r="FYV25" s="524"/>
      <c r="FYW25" s="524"/>
      <c r="FYX25" s="524"/>
      <c r="FYY25" s="524"/>
      <c r="FYZ25" s="524"/>
      <c r="FZA25" s="524"/>
      <c r="FZB25" s="524"/>
      <c r="FZC25" s="524"/>
      <c r="FZD25" s="524"/>
      <c r="FZE25" s="524"/>
      <c r="FZF25" s="524"/>
      <c r="FZG25" s="524"/>
      <c r="FZH25" s="524"/>
      <c r="FZI25" s="524"/>
      <c r="FZJ25" s="524"/>
      <c r="FZK25" s="524"/>
      <c r="FZL25" s="524"/>
      <c r="FZM25" s="524"/>
      <c r="FZN25" s="524"/>
      <c r="FZO25" s="524"/>
      <c r="FZP25" s="524"/>
      <c r="FZQ25" s="524"/>
      <c r="FZR25" s="524"/>
      <c r="FZS25" s="524"/>
      <c r="FZT25" s="524"/>
      <c r="FZU25" s="524"/>
      <c r="FZV25" s="524"/>
      <c r="FZW25" s="524"/>
      <c r="FZX25" s="524"/>
      <c r="FZY25" s="524"/>
      <c r="FZZ25" s="524"/>
      <c r="GAA25" s="524"/>
      <c r="GAB25" s="524"/>
      <c r="GAC25" s="524"/>
      <c r="GAD25" s="524"/>
      <c r="GAE25" s="524"/>
      <c r="GAF25" s="524"/>
      <c r="GAG25" s="524"/>
      <c r="GAH25" s="524"/>
      <c r="GAI25" s="524"/>
      <c r="GAJ25" s="524"/>
      <c r="GAK25" s="524"/>
      <c r="GAL25" s="524"/>
      <c r="GAM25" s="524"/>
      <c r="GAN25" s="524"/>
      <c r="GAO25" s="524"/>
      <c r="GAP25" s="524"/>
      <c r="GAQ25" s="524"/>
      <c r="GAR25" s="524"/>
      <c r="GAS25" s="524"/>
      <c r="GAT25" s="524"/>
      <c r="GAU25" s="524"/>
      <c r="GAV25" s="524"/>
      <c r="GAW25" s="524"/>
      <c r="GAX25" s="524"/>
      <c r="GAY25" s="524"/>
      <c r="GAZ25" s="524"/>
      <c r="GBA25" s="524"/>
      <c r="GBB25" s="524"/>
      <c r="GBC25" s="524"/>
      <c r="GBD25" s="524"/>
      <c r="GBE25" s="524"/>
      <c r="GBF25" s="524"/>
      <c r="GBG25" s="524"/>
      <c r="GBH25" s="524"/>
      <c r="GBI25" s="524"/>
      <c r="GBJ25" s="524"/>
      <c r="GBK25" s="524"/>
      <c r="GBL25" s="524"/>
      <c r="GBM25" s="524"/>
      <c r="GBN25" s="524"/>
      <c r="GBO25" s="524"/>
      <c r="GBP25" s="524"/>
      <c r="GBQ25" s="524"/>
      <c r="GBR25" s="524"/>
      <c r="GBS25" s="524"/>
      <c r="GBT25" s="524"/>
      <c r="GBU25" s="524"/>
      <c r="GBV25" s="524"/>
      <c r="GBW25" s="524"/>
      <c r="GBX25" s="524"/>
      <c r="GBY25" s="524"/>
      <c r="GBZ25" s="524"/>
      <c r="GCA25" s="524"/>
      <c r="GCB25" s="524"/>
      <c r="GCC25" s="524"/>
      <c r="GCD25" s="524"/>
      <c r="GCE25" s="524"/>
      <c r="GCF25" s="524"/>
      <c r="GCG25" s="524"/>
      <c r="GCH25" s="524"/>
      <c r="GCI25" s="524"/>
      <c r="GCJ25" s="524"/>
      <c r="GCK25" s="524"/>
      <c r="GCL25" s="524"/>
      <c r="GCM25" s="524"/>
      <c r="GCN25" s="524"/>
      <c r="GCO25" s="524"/>
      <c r="GCP25" s="524"/>
      <c r="GCQ25" s="524"/>
      <c r="GCR25" s="524"/>
      <c r="GCS25" s="524"/>
      <c r="GCT25" s="524"/>
      <c r="GCU25" s="524"/>
      <c r="GCV25" s="524"/>
      <c r="GCW25" s="524"/>
      <c r="GCX25" s="524"/>
      <c r="GCY25" s="524"/>
      <c r="GCZ25" s="524"/>
      <c r="GDA25" s="524"/>
      <c r="GDB25" s="524"/>
      <c r="GDC25" s="524"/>
      <c r="GDD25" s="524"/>
      <c r="GDE25" s="524"/>
      <c r="GDF25" s="524"/>
      <c r="GDG25" s="524"/>
      <c r="GDH25" s="524"/>
      <c r="GDI25" s="524"/>
      <c r="GDJ25" s="524"/>
      <c r="GDK25" s="524"/>
      <c r="GDL25" s="524"/>
      <c r="GDM25" s="524"/>
      <c r="GDN25" s="524"/>
      <c r="GDO25" s="524"/>
      <c r="GDP25" s="524"/>
      <c r="GDQ25" s="524"/>
      <c r="GDR25" s="524"/>
      <c r="GDS25" s="524"/>
      <c r="GDT25" s="524"/>
      <c r="GDU25" s="524"/>
      <c r="GDV25" s="524"/>
      <c r="GDW25" s="524"/>
      <c r="GDX25" s="524"/>
      <c r="GDY25" s="524"/>
      <c r="GDZ25" s="524"/>
      <c r="GEA25" s="524"/>
      <c r="GEB25" s="524"/>
      <c r="GEC25" s="524"/>
      <c r="GED25" s="524"/>
      <c r="GEE25" s="524"/>
      <c r="GEF25" s="524"/>
      <c r="GEG25" s="524"/>
      <c r="GEH25" s="524"/>
      <c r="GEI25" s="524"/>
      <c r="GEJ25" s="524"/>
      <c r="GEK25" s="524"/>
      <c r="GEL25" s="524"/>
      <c r="GEM25" s="524"/>
      <c r="GEN25" s="524"/>
      <c r="GEO25" s="524"/>
      <c r="GEP25" s="524"/>
      <c r="GEQ25" s="524"/>
      <c r="GER25" s="524"/>
      <c r="GES25" s="524"/>
      <c r="GET25" s="524"/>
      <c r="GEU25" s="524"/>
      <c r="GEV25" s="524"/>
      <c r="GEW25" s="524"/>
      <c r="GEX25" s="524"/>
      <c r="GEY25" s="524"/>
      <c r="GEZ25" s="524"/>
      <c r="GFA25" s="524"/>
      <c r="GFB25" s="524"/>
      <c r="GFC25" s="524"/>
      <c r="GFD25" s="524"/>
      <c r="GFE25" s="524"/>
      <c r="GFF25" s="524"/>
      <c r="GFG25" s="524"/>
      <c r="GFH25" s="524"/>
      <c r="GFI25" s="524"/>
      <c r="GFJ25" s="524"/>
      <c r="GFK25" s="524"/>
      <c r="GFL25" s="524"/>
      <c r="GFM25" s="524"/>
      <c r="GFN25" s="524"/>
      <c r="GFO25" s="524"/>
      <c r="GFP25" s="524"/>
      <c r="GFQ25" s="524"/>
      <c r="GFR25" s="524"/>
      <c r="GFS25" s="524"/>
      <c r="GFT25" s="524"/>
      <c r="GFU25" s="524"/>
      <c r="GFV25" s="524"/>
      <c r="GFW25" s="524"/>
      <c r="GFX25" s="524"/>
      <c r="GFY25" s="524"/>
      <c r="GFZ25" s="524"/>
      <c r="GGA25" s="524"/>
      <c r="GGB25" s="524"/>
      <c r="GGC25" s="524"/>
      <c r="GGD25" s="524"/>
      <c r="GGE25" s="524"/>
      <c r="GGF25" s="524"/>
      <c r="GGG25" s="524"/>
      <c r="GGH25" s="524"/>
      <c r="GGI25" s="524"/>
      <c r="GGJ25" s="524"/>
      <c r="GGK25" s="524"/>
      <c r="GGL25" s="524"/>
      <c r="GGM25" s="524"/>
      <c r="GGN25" s="524"/>
      <c r="GGO25" s="524"/>
      <c r="GGP25" s="524"/>
      <c r="GGQ25" s="524"/>
      <c r="GGR25" s="524"/>
      <c r="GGS25" s="524"/>
      <c r="GGT25" s="524"/>
      <c r="GGU25" s="524"/>
      <c r="GGV25" s="524"/>
      <c r="GGW25" s="524"/>
      <c r="GGX25" s="524"/>
      <c r="GGY25" s="524"/>
      <c r="GGZ25" s="524"/>
      <c r="GHA25" s="524"/>
      <c r="GHB25" s="524"/>
      <c r="GHC25" s="524"/>
      <c r="GHD25" s="524"/>
      <c r="GHE25" s="524"/>
      <c r="GHF25" s="524"/>
      <c r="GHG25" s="524"/>
      <c r="GHH25" s="524"/>
      <c r="GHI25" s="524"/>
      <c r="GHJ25" s="524"/>
      <c r="GHK25" s="524"/>
      <c r="GHL25" s="524"/>
      <c r="GHM25" s="524"/>
      <c r="GHN25" s="524"/>
      <c r="GHO25" s="524"/>
      <c r="GHP25" s="524"/>
      <c r="GHQ25" s="524"/>
      <c r="GHR25" s="524"/>
      <c r="GHS25" s="524"/>
      <c r="GHT25" s="524"/>
      <c r="GHU25" s="524"/>
      <c r="GHV25" s="524"/>
      <c r="GHW25" s="524"/>
      <c r="GHX25" s="524"/>
      <c r="GHY25" s="524"/>
      <c r="GHZ25" s="524"/>
      <c r="GIA25" s="524"/>
      <c r="GIB25" s="524"/>
      <c r="GIC25" s="524"/>
      <c r="GID25" s="524"/>
      <c r="GIE25" s="524"/>
      <c r="GIF25" s="524"/>
      <c r="GIG25" s="524"/>
      <c r="GIH25" s="524"/>
      <c r="GII25" s="524"/>
      <c r="GIJ25" s="524"/>
      <c r="GIK25" s="524"/>
      <c r="GIL25" s="524"/>
      <c r="GIM25" s="524"/>
      <c r="GIN25" s="524"/>
      <c r="GIO25" s="524"/>
      <c r="GIP25" s="524"/>
      <c r="GIQ25" s="524"/>
      <c r="GIR25" s="524"/>
      <c r="GIS25" s="524"/>
      <c r="GIT25" s="524"/>
      <c r="GIU25" s="524"/>
      <c r="GIV25" s="524"/>
      <c r="GIW25" s="524"/>
      <c r="GIX25" s="524"/>
      <c r="GIY25" s="524"/>
      <c r="GIZ25" s="524"/>
      <c r="GJA25" s="524"/>
      <c r="GJB25" s="524"/>
      <c r="GJC25" s="524"/>
      <c r="GJD25" s="524"/>
      <c r="GJE25" s="524"/>
      <c r="GJF25" s="524"/>
      <c r="GJG25" s="524"/>
      <c r="GJH25" s="524"/>
      <c r="GJI25" s="524"/>
      <c r="GJJ25" s="524"/>
      <c r="GJK25" s="524"/>
      <c r="GJL25" s="524"/>
      <c r="GJM25" s="524"/>
      <c r="GJN25" s="524"/>
      <c r="GJO25" s="524"/>
      <c r="GJP25" s="524"/>
      <c r="GJQ25" s="524"/>
      <c r="GJR25" s="524"/>
      <c r="GJS25" s="524"/>
      <c r="GJT25" s="524"/>
      <c r="GJU25" s="524"/>
      <c r="GJV25" s="524"/>
      <c r="GJW25" s="524"/>
      <c r="GJX25" s="524"/>
      <c r="GJY25" s="524"/>
      <c r="GJZ25" s="524"/>
      <c r="GKA25" s="524"/>
      <c r="GKB25" s="524"/>
      <c r="GKC25" s="524"/>
      <c r="GKD25" s="524"/>
      <c r="GKE25" s="524"/>
      <c r="GKF25" s="524"/>
      <c r="GKG25" s="524"/>
      <c r="GKH25" s="524"/>
      <c r="GKI25" s="524"/>
      <c r="GKJ25" s="524"/>
      <c r="GKK25" s="524"/>
      <c r="GKL25" s="524"/>
      <c r="GKM25" s="524"/>
      <c r="GKN25" s="524"/>
      <c r="GKO25" s="524"/>
      <c r="GKP25" s="524"/>
      <c r="GKQ25" s="524"/>
      <c r="GKR25" s="524"/>
      <c r="GKS25" s="524"/>
      <c r="GKT25" s="524"/>
      <c r="GKU25" s="524"/>
      <c r="GKV25" s="524"/>
      <c r="GKW25" s="524"/>
      <c r="GKX25" s="524"/>
      <c r="GKY25" s="524"/>
      <c r="GKZ25" s="524"/>
      <c r="GLA25" s="524"/>
      <c r="GLB25" s="524"/>
      <c r="GLC25" s="524"/>
      <c r="GLD25" s="524"/>
      <c r="GLE25" s="524"/>
      <c r="GLF25" s="524"/>
      <c r="GLG25" s="524"/>
      <c r="GLH25" s="524"/>
      <c r="GLI25" s="524"/>
      <c r="GLJ25" s="524"/>
      <c r="GLK25" s="524"/>
      <c r="GLL25" s="524"/>
      <c r="GLM25" s="524"/>
      <c r="GLN25" s="524"/>
      <c r="GLO25" s="524"/>
      <c r="GLP25" s="524"/>
      <c r="GLQ25" s="524"/>
      <c r="GLR25" s="524"/>
      <c r="GLS25" s="524"/>
      <c r="GLT25" s="524"/>
      <c r="GLU25" s="524"/>
      <c r="GLV25" s="524"/>
      <c r="GLW25" s="524"/>
      <c r="GLX25" s="524"/>
      <c r="GLY25" s="524"/>
      <c r="GLZ25" s="524"/>
      <c r="GMA25" s="524"/>
      <c r="GMB25" s="524"/>
      <c r="GMC25" s="524"/>
      <c r="GMD25" s="524"/>
      <c r="GME25" s="524"/>
      <c r="GMF25" s="524"/>
      <c r="GMG25" s="524"/>
      <c r="GMH25" s="524"/>
      <c r="GMI25" s="524"/>
      <c r="GMJ25" s="524"/>
      <c r="GMK25" s="524"/>
      <c r="GML25" s="524"/>
      <c r="GMM25" s="524"/>
      <c r="GMN25" s="524"/>
      <c r="GMO25" s="524"/>
      <c r="GMP25" s="524"/>
      <c r="GMQ25" s="524"/>
      <c r="GMR25" s="524"/>
      <c r="GMS25" s="524"/>
      <c r="GMT25" s="524"/>
      <c r="GMU25" s="524"/>
      <c r="GMV25" s="524"/>
      <c r="GMW25" s="524"/>
      <c r="GMX25" s="524"/>
      <c r="GMY25" s="524"/>
      <c r="GMZ25" s="524"/>
      <c r="GNA25" s="524"/>
      <c r="GNB25" s="524"/>
      <c r="GNC25" s="524"/>
      <c r="GND25" s="524"/>
      <c r="GNE25" s="524"/>
      <c r="GNF25" s="524"/>
      <c r="GNG25" s="524"/>
      <c r="GNH25" s="524"/>
      <c r="GNI25" s="524"/>
      <c r="GNJ25" s="524"/>
      <c r="GNK25" s="524"/>
      <c r="GNL25" s="524"/>
      <c r="GNM25" s="524"/>
      <c r="GNN25" s="524"/>
      <c r="GNO25" s="524"/>
      <c r="GNP25" s="524"/>
      <c r="GNQ25" s="524"/>
      <c r="GNR25" s="524"/>
      <c r="GNS25" s="524"/>
      <c r="GNT25" s="524"/>
      <c r="GNU25" s="524"/>
      <c r="GNV25" s="524"/>
      <c r="GNW25" s="524"/>
      <c r="GNX25" s="524"/>
      <c r="GNY25" s="524"/>
      <c r="GNZ25" s="524"/>
      <c r="GOA25" s="524"/>
      <c r="GOB25" s="524"/>
      <c r="GOC25" s="524"/>
      <c r="GOD25" s="524"/>
      <c r="GOE25" s="524"/>
      <c r="GOF25" s="524"/>
      <c r="GOG25" s="524"/>
      <c r="GOH25" s="524"/>
      <c r="GOI25" s="524"/>
      <c r="GOJ25" s="524"/>
      <c r="GOK25" s="524"/>
      <c r="GOL25" s="524"/>
      <c r="GOM25" s="524"/>
      <c r="GON25" s="524"/>
      <c r="GOO25" s="524"/>
      <c r="GOP25" s="524"/>
      <c r="GOQ25" s="524"/>
      <c r="GOR25" s="524"/>
      <c r="GOS25" s="524"/>
      <c r="GOT25" s="524"/>
      <c r="GOU25" s="524"/>
      <c r="GOV25" s="524"/>
      <c r="GOW25" s="524"/>
      <c r="GOX25" s="524"/>
      <c r="GOY25" s="524"/>
      <c r="GOZ25" s="524"/>
      <c r="GPA25" s="524"/>
      <c r="GPB25" s="524"/>
      <c r="GPC25" s="524"/>
      <c r="GPD25" s="524"/>
      <c r="GPE25" s="524"/>
      <c r="GPF25" s="524"/>
      <c r="GPG25" s="524"/>
      <c r="GPH25" s="524"/>
      <c r="GPI25" s="524"/>
      <c r="GPJ25" s="524"/>
      <c r="GPK25" s="524"/>
      <c r="GPL25" s="524"/>
      <c r="GPM25" s="524"/>
      <c r="GPN25" s="524"/>
      <c r="GPO25" s="524"/>
      <c r="GPP25" s="524"/>
      <c r="GPQ25" s="524"/>
      <c r="GPR25" s="524"/>
      <c r="GPS25" s="524"/>
      <c r="GPT25" s="524"/>
      <c r="GPU25" s="524"/>
      <c r="GPV25" s="524"/>
      <c r="GPW25" s="524"/>
      <c r="GPX25" s="524"/>
      <c r="GPY25" s="524"/>
      <c r="GPZ25" s="524"/>
      <c r="GQA25" s="524"/>
      <c r="GQB25" s="524"/>
      <c r="GQC25" s="524"/>
      <c r="GQD25" s="524"/>
      <c r="GQE25" s="524"/>
      <c r="GQF25" s="524"/>
      <c r="GQG25" s="524"/>
      <c r="GQH25" s="524"/>
      <c r="GQI25" s="524"/>
      <c r="GQJ25" s="524"/>
      <c r="GQK25" s="524"/>
      <c r="GQL25" s="524"/>
      <c r="GQM25" s="524"/>
      <c r="GQN25" s="524"/>
      <c r="GQO25" s="524"/>
      <c r="GQP25" s="524"/>
      <c r="GQQ25" s="524"/>
      <c r="GQR25" s="524"/>
      <c r="GQS25" s="524"/>
      <c r="GQT25" s="524"/>
      <c r="GQU25" s="524"/>
      <c r="GQV25" s="524"/>
      <c r="GQW25" s="524"/>
      <c r="GQX25" s="524"/>
      <c r="GQY25" s="524"/>
      <c r="GQZ25" s="524"/>
      <c r="GRA25" s="524"/>
      <c r="GRB25" s="524"/>
      <c r="GRC25" s="524"/>
      <c r="GRD25" s="524"/>
      <c r="GRE25" s="524"/>
      <c r="GRF25" s="524"/>
      <c r="GRG25" s="524"/>
      <c r="GRH25" s="524"/>
      <c r="GRI25" s="524"/>
      <c r="GRJ25" s="524"/>
      <c r="GRK25" s="524"/>
      <c r="GRL25" s="524"/>
      <c r="GRM25" s="524"/>
      <c r="GRN25" s="524"/>
      <c r="GRO25" s="524"/>
      <c r="GRP25" s="524"/>
      <c r="GRQ25" s="524"/>
      <c r="GRR25" s="524"/>
      <c r="GRS25" s="524"/>
      <c r="GRT25" s="524"/>
      <c r="GRU25" s="524"/>
      <c r="GRV25" s="524"/>
      <c r="GRW25" s="524"/>
      <c r="GRX25" s="524"/>
      <c r="GRY25" s="524"/>
      <c r="GRZ25" s="524"/>
      <c r="GSA25" s="524"/>
      <c r="GSB25" s="524"/>
      <c r="GSC25" s="524"/>
      <c r="GSD25" s="524"/>
      <c r="GSE25" s="524"/>
      <c r="GSF25" s="524"/>
      <c r="GSG25" s="524"/>
      <c r="GSH25" s="524"/>
      <c r="GSI25" s="524"/>
      <c r="GSJ25" s="524"/>
      <c r="GSK25" s="524"/>
      <c r="GSL25" s="524"/>
      <c r="GSM25" s="524"/>
      <c r="GSN25" s="524"/>
      <c r="GSO25" s="524"/>
      <c r="GSP25" s="524"/>
      <c r="GSQ25" s="524"/>
      <c r="GSR25" s="524"/>
      <c r="GSS25" s="524"/>
      <c r="GST25" s="524"/>
      <c r="GSU25" s="524"/>
      <c r="GSV25" s="524"/>
      <c r="GSW25" s="524"/>
      <c r="GSX25" s="524"/>
      <c r="GSY25" s="524"/>
      <c r="GSZ25" s="524"/>
      <c r="GTA25" s="524"/>
      <c r="GTB25" s="524"/>
      <c r="GTC25" s="524"/>
      <c r="GTD25" s="524"/>
      <c r="GTE25" s="524"/>
      <c r="GTF25" s="524"/>
      <c r="GTG25" s="524"/>
      <c r="GTH25" s="524"/>
      <c r="GTI25" s="524"/>
      <c r="GTJ25" s="524"/>
      <c r="GTK25" s="524"/>
      <c r="GTL25" s="524"/>
      <c r="GTM25" s="524"/>
      <c r="GTN25" s="524"/>
      <c r="GTO25" s="524"/>
      <c r="GTP25" s="524"/>
      <c r="GTQ25" s="524"/>
      <c r="GTR25" s="524"/>
      <c r="GTS25" s="524"/>
      <c r="GTT25" s="524"/>
      <c r="GTU25" s="524"/>
      <c r="GTV25" s="524"/>
      <c r="GTW25" s="524"/>
      <c r="GTX25" s="524"/>
      <c r="GTY25" s="524"/>
      <c r="GTZ25" s="524"/>
      <c r="GUA25" s="524"/>
      <c r="GUB25" s="524"/>
      <c r="GUC25" s="524"/>
      <c r="GUD25" s="524"/>
      <c r="GUE25" s="524"/>
      <c r="GUF25" s="524"/>
      <c r="GUG25" s="524"/>
      <c r="GUH25" s="524"/>
      <c r="GUI25" s="524"/>
      <c r="GUJ25" s="524"/>
      <c r="GUK25" s="524"/>
      <c r="GUL25" s="524"/>
      <c r="GUM25" s="524"/>
      <c r="GUN25" s="524"/>
      <c r="GUO25" s="524"/>
      <c r="GUP25" s="524"/>
      <c r="GUQ25" s="524"/>
      <c r="GUR25" s="524"/>
      <c r="GUS25" s="524"/>
      <c r="GUT25" s="524"/>
      <c r="GUU25" s="524"/>
      <c r="GUV25" s="524"/>
      <c r="GUW25" s="524"/>
      <c r="GUX25" s="524"/>
      <c r="GUY25" s="524"/>
      <c r="GUZ25" s="524"/>
      <c r="GVA25" s="524"/>
      <c r="GVB25" s="524"/>
      <c r="GVC25" s="524"/>
      <c r="GVD25" s="524"/>
      <c r="GVE25" s="524"/>
      <c r="GVF25" s="524"/>
      <c r="GVG25" s="524"/>
      <c r="GVH25" s="524"/>
      <c r="GVI25" s="524"/>
      <c r="GVJ25" s="524"/>
      <c r="GVK25" s="524"/>
      <c r="GVL25" s="524"/>
      <c r="GVM25" s="524"/>
      <c r="GVN25" s="524"/>
      <c r="GVO25" s="524"/>
      <c r="GVP25" s="524"/>
      <c r="GVQ25" s="524"/>
      <c r="GVR25" s="524"/>
      <c r="GVS25" s="524"/>
      <c r="GVT25" s="524"/>
      <c r="GVU25" s="524"/>
      <c r="GVV25" s="524"/>
      <c r="GVW25" s="524"/>
      <c r="GVX25" s="524"/>
      <c r="GVY25" s="524"/>
      <c r="GVZ25" s="524"/>
      <c r="GWA25" s="524"/>
      <c r="GWB25" s="524"/>
      <c r="GWC25" s="524"/>
      <c r="GWD25" s="524"/>
      <c r="GWE25" s="524"/>
      <c r="GWF25" s="524"/>
      <c r="GWG25" s="524"/>
      <c r="GWH25" s="524"/>
      <c r="GWI25" s="524"/>
      <c r="GWJ25" s="524"/>
      <c r="GWK25" s="524"/>
      <c r="GWL25" s="524"/>
      <c r="GWM25" s="524"/>
      <c r="GWN25" s="524"/>
      <c r="GWO25" s="524"/>
      <c r="GWP25" s="524"/>
      <c r="GWQ25" s="524"/>
      <c r="GWR25" s="524"/>
      <c r="GWS25" s="524"/>
      <c r="GWT25" s="524"/>
      <c r="GWU25" s="524"/>
      <c r="GWV25" s="524"/>
      <c r="GWW25" s="524"/>
      <c r="GWX25" s="524"/>
      <c r="GWY25" s="524"/>
      <c r="GWZ25" s="524"/>
      <c r="GXA25" s="524"/>
      <c r="GXB25" s="524"/>
      <c r="GXC25" s="524"/>
      <c r="GXD25" s="524"/>
      <c r="GXE25" s="524"/>
      <c r="GXF25" s="524"/>
      <c r="GXG25" s="524"/>
      <c r="GXH25" s="524"/>
      <c r="GXI25" s="524"/>
      <c r="GXJ25" s="524"/>
      <c r="GXK25" s="524"/>
      <c r="GXL25" s="524"/>
      <c r="GXM25" s="524"/>
      <c r="GXN25" s="524"/>
      <c r="GXO25" s="524"/>
      <c r="GXP25" s="524"/>
      <c r="GXQ25" s="524"/>
      <c r="GXR25" s="524"/>
      <c r="GXS25" s="524"/>
      <c r="GXT25" s="524"/>
      <c r="GXU25" s="524"/>
      <c r="GXV25" s="524"/>
      <c r="GXW25" s="524"/>
      <c r="GXX25" s="524"/>
      <c r="GXY25" s="524"/>
      <c r="GXZ25" s="524"/>
      <c r="GYA25" s="524"/>
      <c r="GYB25" s="524"/>
      <c r="GYC25" s="524"/>
      <c r="GYD25" s="524"/>
      <c r="GYE25" s="524"/>
      <c r="GYF25" s="524"/>
      <c r="GYG25" s="524"/>
      <c r="GYH25" s="524"/>
      <c r="GYI25" s="524"/>
      <c r="GYJ25" s="524"/>
      <c r="GYK25" s="524"/>
      <c r="GYL25" s="524"/>
      <c r="GYM25" s="524"/>
      <c r="GYN25" s="524"/>
      <c r="GYO25" s="524"/>
      <c r="GYP25" s="524"/>
      <c r="GYQ25" s="524"/>
      <c r="GYR25" s="524"/>
      <c r="GYS25" s="524"/>
      <c r="GYT25" s="524"/>
      <c r="GYU25" s="524"/>
      <c r="GYV25" s="524"/>
      <c r="GYW25" s="524"/>
      <c r="GYX25" s="524"/>
      <c r="GYY25" s="524"/>
      <c r="GYZ25" s="524"/>
      <c r="GZA25" s="524"/>
      <c r="GZB25" s="524"/>
      <c r="GZC25" s="524"/>
      <c r="GZD25" s="524"/>
      <c r="GZE25" s="524"/>
      <c r="GZF25" s="524"/>
      <c r="GZG25" s="524"/>
      <c r="GZH25" s="524"/>
      <c r="GZI25" s="524"/>
      <c r="GZJ25" s="524"/>
      <c r="GZK25" s="524"/>
      <c r="GZL25" s="524"/>
      <c r="GZM25" s="524"/>
      <c r="GZN25" s="524"/>
      <c r="GZO25" s="524"/>
      <c r="GZP25" s="524"/>
      <c r="GZQ25" s="524"/>
      <c r="GZR25" s="524"/>
      <c r="GZS25" s="524"/>
      <c r="GZT25" s="524"/>
      <c r="GZU25" s="524"/>
      <c r="GZV25" s="524"/>
      <c r="GZW25" s="524"/>
      <c r="GZX25" s="524"/>
      <c r="GZY25" s="524"/>
      <c r="GZZ25" s="524"/>
      <c r="HAA25" s="524"/>
      <c r="HAB25" s="524"/>
      <c r="HAC25" s="524"/>
      <c r="HAD25" s="524"/>
      <c r="HAE25" s="524"/>
      <c r="HAF25" s="524"/>
      <c r="HAG25" s="524"/>
      <c r="HAH25" s="524"/>
      <c r="HAI25" s="524"/>
      <c r="HAJ25" s="524"/>
      <c r="HAK25" s="524"/>
      <c r="HAL25" s="524"/>
      <c r="HAM25" s="524"/>
      <c r="HAN25" s="524"/>
      <c r="HAO25" s="524"/>
      <c r="HAP25" s="524"/>
      <c r="HAQ25" s="524"/>
      <c r="HAR25" s="524"/>
      <c r="HAS25" s="524"/>
      <c r="HAT25" s="524"/>
      <c r="HAU25" s="524"/>
      <c r="HAV25" s="524"/>
      <c r="HAW25" s="524"/>
      <c r="HAX25" s="524"/>
      <c r="HAY25" s="524"/>
      <c r="HAZ25" s="524"/>
      <c r="HBA25" s="524"/>
      <c r="HBB25" s="524"/>
      <c r="HBC25" s="524"/>
      <c r="HBD25" s="524"/>
      <c r="HBE25" s="524"/>
      <c r="HBF25" s="524"/>
      <c r="HBG25" s="524"/>
      <c r="HBH25" s="524"/>
      <c r="HBI25" s="524"/>
      <c r="HBJ25" s="524"/>
      <c r="HBK25" s="524"/>
      <c r="HBL25" s="524"/>
      <c r="HBM25" s="524"/>
      <c r="HBN25" s="524"/>
      <c r="HBO25" s="524"/>
      <c r="HBP25" s="524"/>
      <c r="HBQ25" s="524"/>
      <c r="HBR25" s="524"/>
      <c r="HBS25" s="524"/>
      <c r="HBT25" s="524"/>
      <c r="HBU25" s="524"/>
      <c r="HBV25" s="524"/>
      <c r="HBW25" s="524"/>
      <c r="HBX25" s="524"/>
      <c r="HBY25" s="524"/>
      <c r="HBZ25" s="524"/>
      <c r="HCA25" s="524"/>
      <c r="HCB25" s="524"/>
      <c r="HCC25" s="524"/>
      <c r="HCD25" s="524"/>
      <c r="HCE25" s="524"/>
      <c r="HCF25" s="524"/>
      <c r="HCG25" s="524"/>
      <c r="HCH25" s="524"/>
      <c r="HCI25" s="524"/>
      <c r="HCJ25" s="524"/>
      <c r="HCK25" s="524"/>
      <c r="HCL25" s="524"/>
      <c r="HCM25" s="524"/>
      <c r="HCN25" s="524"/>
      <c r="HCO25" s="524"/>
      <c r="HCP25" s="524"/>
      <c r="HCQ25" s="524"/>
      <c r="HCR25" s="524"/>
      <c r="HCS25" s="524"/>
      <c r="HCT25" s="524"/>
      <c r="HCU25" s="524"/>
      <c r="HCV25" s="524"/>
      <c r="HCW25" s="524"/>
      <c r="HCX25" s="524"/>
      <c r="HCY25" s="524"/>
      <c r="HCZ25" s="524"/>
      <c r="HDA25" s="524"/>
      <c r="HDB25" s="524"/>
      <c r="HDC25" s="524"/>
      <c r="HDD25" s="524"/>
      <c r="HDE25" s="524"/>
      <c r="HDF25" s="524"/>
      <c r="HDG25" s="524"/>
      <c r="HDH25" s="524"/>
      <c r="HDI25" s="524"/>
      <c r="HDJ25" s="524"/>
      <c r="HDK25" s="524"/>
      <c r="HDL25" s="524"/>
      <c r="HDM25" s="524"/>
      <c r="HDN25" s="524"/>
      <c r="HDO25" s="524"/>
      <c r="HDP25" s="524"/>
      <c r="HDQ25" s="524"/>
      <c r="HDR25" s="524"/>
      <c r="HDS25" s="524"/>
      <c r="HDT25" s="524"/>
      <c r="HDU25" s="524"/>
      <c r="HDV25" s="524"/>
      <c r="HDW25" s="524"/>
      <c r="HDX25" s="524"/>
      <c r="HDY25" s="524"/>
      <c r="HDZ25" s="524"/>
      <c r="HEA25" s="524"/>
      <c r="HEB25" s="524"/>
      <c r="HEC25" s="524"/>
      <c r="HED25" s="524"/>
      <c r="HEE25" s="524"/>
      <c r="HEF25" s="524"/>
      <c r="HEG25" s="524"/>
      <c r="HEH25" s="524"/>
      <c r="HEI25" s="524"/>
      <c r="HEJ25" s="524"/>
      <c r="HEK25" s="524"/>
      <c r="HEL25" s="524"/>
      <c r="HEM25" s="524"/>
      <c r="HEN25" s="524"/>
      <c r="HEO25" s="524"/>
      <c r="HEP25" s="524"/>
      <c r="HEQ25" s="524"/>
      <c r="HER25" s="524"/>
      <c r="HES25" s="524"/>
      <c r="HET25" s="524"/>
      <c r="HEU25" s="524"/>
      <c r="HEV25" s="524"/>
      <c r="HEW25" s="524"/>
      <c r="HEX25" s="524"/>
      <c r="HEY25" s="524"/>
      <c r="HEZ25" s="524"/>
      <c r="HFA25" s="524"/>
      <c r="HFB25" s="524"/>
      <c r="HFC25" s="524"/>
      <c r="HFD25" s="524"/>
      <c r="HFE25" s="524"/>
      <c r="HFF25" s="524"/>
      <c r="HFG25" s="524"/>
      <c r="HFH25" s="524"/>
      <c r="HFI25" s="524"/>
      <c r="HFJ25" s="524"/>
      <c r="HFK25" s="524"/>
      <c r="HFL25" s="524"/>
      <c r="HFM25" s="524"/>
      <c r="HFN25" s="524"/>
      <c r="HFO25" s="524"/>
      <c r="HFP25" s="524"/>
      <c r="HFQ25" s="524"/>
      <c r="HFR25" s="524"/>
      <c r="HFS25" s="524"/>
      <c r="HFT25" s="524"/>
      <c r="HFU25" s="524"/>
      <c r="HFV25" s="524"/>
      <c r="HFW25" s="524"/>
      <c r="HFX25" s="524"/>
      <c r="HFY25" s="524"/>
      <c r="HFZ25" s="524"/>
      <c r="HGA25" s="524"/>
      <c r="HGB25" s="524"/>
      <c r="HGC25" s="524"/>
      <c r="HGD25" s="524"/>
      <c r="HGE25" s="524"/>
      <c r="HGF25" s="524"/>
      <c r="HGG25" s="524"/>
      <c r="HGH25" s="524"/>
      <c r="HGI25" s="524"/>
      <c r="HGJ25" s="524"/>
      <c r="HGK25" s="524"/>
      <c r="HGL25" s="524"/>
      <c r="HGM25" s="524"/>
      <c r="HGN25" s="524"/>
      <c r="HGO25" s="524"/>
      <c r="HGP25" s="524"/>
      <c r="HGQ25" s="524"/>
      <c r="HGR25" s="524"/>
      <c r="HGS25" s="524"/>
      <c r="HGT25" s="524"/>
      <c r="HGU25" s="524"/>
      <c r="HGV25" s="524"/>
      <c r="HGW25" s="524"/>
      <c r="HGX25" s="524"/>
      <c r="HGY25" s="524"/>
      <c r="HGZ25" s="524"/>
      <c r="HHA25" s="524"/>
      <c r="HHB25" s="524"/>
      <c r="HHC25" s="524"/>
      <c r="HHD25" s="524"/>
      <c r="HHE25" s="524"/>
      <c r="HHF25" s="524"/>
      <c r="HHG25" s="524"/>
      <c r="HHH25" s="524"/>
      <c r="HHI25" s="524"/>
      <c r="HHJ25" s="524"/>
      <c r="HHK25" s="524"/>
      <c r="HHL25" s="524"/>
      <c r="HHM25" s="524"/>
      <c r="HHN25" s="524"/>
      <c r="HHO25" s="524"/>
      <c r="HHP25" s="524"/>
      <c r="HHQ25" s="524"/>
      <c r="HHR25" s="524"/>
      <c r="HHS25" s="524"/>
      <c r="HHT25" s="524"/>
      <c r="HHU25" s="524"/>
      <c r="HHV25" s="524"/>
      <c r="HHW25" s="524"/>
      <c r="HHX25" s="524"/>
      <c r="HHY25" s="524"/>
      <c r="HHZ25" s="524"/>
      <c r="HIA25" s="524"/>
      <c r="HIB25" s="524"/>
      <c r="HIC25" s="524"/>
      <c r="HID25" s="524"/>
      <c r="HIE25" s="524"/>
      <c r="HIF25" s="524"/>
      <c r="HIG25" s="524"/>
      <c r="HIH25" s="524"/>
      <c r="HII25" s="524"/>
      <c r="HIJ25" s="524"/>
      <c r="HIK25" s="524"/>
      <c r="HIL25" s="524"/>
      <c r="HIM25" s="524"/>
      <c r="HIN25" s="524"/>
      <c r="HIO25" s="524"/>
      <c r="HIP25" s="524"/>
      <c r="HIQ25" s="524"/>
      <c r="HIR25" s="524"/>
      <c r="HIS25" s="524"/>
      <c r="HIT25" s="524"/>
      <c r="HIU25" s="524"/>
      <c r="HIV25" s="524"/>
      <c r="HIW25" s="524"/>
      <c r="HIX25" s="524"/>
      <c r="HIY25" s="524"/>
      <c r="HIZ25" s="524"/>
      <c r="HJA25" s="524"/>
      <c r="HJB25" s="524"/>
      <c r="HJC25" s="524"/>
      <c r="HJD25" s="524"/>
      <c r="HJE25" s="524"/>
      <c r="HJF25" s="524"/>
      <c r="HJG25" s="524"/>
      <c r="HJH25" s="524"/>
      <c r="HJI25" s="524"/>
      <c r="HJJ25" s="524"/>
      <c r="HJK25" s="524"/>
      <c r="HJL25" s="524"/>
      <c r="HJM25" s="524"/>
      <c r="HJN25" s="524"/>
      <c r="HJO25" s="524"/>
      <c r="HJP25" s="524"/>
      <c r="HJQ25" s="524"/>
      <c r="HJR25" s="524"/>
      <c r="HJS25" s="524"/>
      <c r="HJT25" s="524"/>
      <c r="HJU25" s="524"/>
      <c r="HJV25" s="524"/>
      <c r="HJW25" s="524"/>
      <c r="HJX25" s="524"/>
      <c r="HJY25" s="524"/>
      <c r="HJZ25" s="524"/>
      <c r="HKA25" s="524"/>
      <c r="HKB25" s="524"/>
      <c r="HKC25" s="524"/>
      <c r="HKD25" s="524"/>
      <c r="HKE25" s="524"/>
      <c r="HKF25" s="524"/>
      <c r="HKG25" s="524"/>
      <c r="HKH25" s="524"/>
      <c r="HKI25" s="524"/>
      <c r="HKJ25" s="524"/>
      <c r="HKK25" s="524"/>
      <c r="HKL25" s="524"/>
      <c r="HKM25" s="524"/>
      <c r="HKN25" s="524"/>
      <c r="HKO25" s="524"/>
      <c r="HKP25" s="524"/>
      <c r="HKQ25" s="524"/>
      <c r="HKR25" s="524"/>
      <c r="HKS25" s="524"/>
      <c r="HKT25" s="524"/>
      <c r="HKU25" s="524"/>
      <c r="HKV25" s="524"/>
      <c r="HKW25" s="524"/>
      <c r="HKX25" s="524"/>
      <c r="HKY25" s="524"/>
      <c r="HKZ25" s="524"/>
      <c r="HLA25" s="524"/>
      <c r="HLB25" s="524"/>
      <c r="HLC25" s="524"/>
      <c r="HLD25" s="524"/>
      <c r="HLE25" s="524"/>
      <c r="HLF25" s="524"/>
      <c r="HLG25" s="524"/>
      <c r="HLH25" s="524"/>
      <c r="HLI25" s="524"/>
      <c r="HLJ25" s="524"/>
      <c r="HLK25" s="524"/>
      <c r="HLL25" s="524"/>
      <c r="HLM25" s="524"/>
      <c r="HLN25" s="524"/>
      <c r="HLO25" s="524"/>
      <c r="HLP25" s="524"/>
      <c r="HLQ25" s="524"/>
      <c r="HLR25" s="524"/>
      <c r="HLS25" s="524"/>
      <c r="HLT25" s="524"/>
      <c r="HLU25" s="524"/>
      <c r="HLV25" s="524"/>
      <c r="HLW25" s="524"/>
      <c r="HLX25" s="524"/>
      <c r="HLY25" s="524"/>
      <c r="HLZ25" s="524"/>
      <c r="HMA25" s="524"/>
      <c r="HMB25" s="524"/>
      <c r="HMC25" s="524"/>
      <c r="HMD25" s="524"/>
      <c r="HME25" s="524"/>
      <c r="HMF25" s="524"/>
      <c r="HMG25" s="524"/>
      <c r="HMH25" s="524"/>
      <c r="HMI25" s="524"/>
      <c r="HMJ25" s="524"/>
      <c r="HMK25" s="524"/>
      <c r="HML25" s="524"/>
      <c r="HMM25" s="524"/>
      <c r="HMN25" s="524"/>
      <c r="HMO25" s="524"/>
      <c r="HMP25" s="524"/>
      <c r="HMQ25" s="524"/>
      <c r="HMR25" s="524"/>
      <c r="HMS25" s="524"/>
      <c r="HMT25" s="524"/>
      <c r="HMU25" s="524"/>
      <c r="HMV25" s="524"/>
      <c r="HMW25" s="524"/>
      <c r="HMX25" s="524"/>
      <c r="HMY25" s="524"/>
      <c r="HMZ25" s="524"/>
      <c r="HNA25" s="524"/>
      <c r="HNB25" s="524"/>
      <c r="HNC25" s="524"/>
      <c r="HND25" s="524"/>
      <c r="HNE25" s="524"/>
      <c r="HNF25" s="524"/>
      <c r="HNG25" s="524"/>
      <c r="HNH25" s="524"/>
      <c r="HNI25" s="524"/>
      <c r="HNJ25" s="524"/>
      <c r="HNK25" s="524"/>
      <c r="HNL25" s="524"/>
      <c r="HNM25" s="524"/>
      <c r="HNN25" s="524"/>
      <c r="HNO25" s="524"/>
      <c r="HNP25" s="524"/>
      <c r="HNQ25" s="524"/>
      <c r="HNR25" s="524"/>
      <c r="HNS25" s="524"/>
      <c r="HNT25" s="524"/>
      <c r="HNU25" s="524"/>
      <c r="HNV25" s="524"/>
      <c r="HNW25" s="524"/>
      <c r="HNX25" s="524"/>
      <c r="HNY25" s="524"/>
      <c r="HNZ25" s="524"/>
      <c r="HOA25" s="524"/>
      <c r="HOB25" s="524"/>
      <c r="HOC25" s="524"/>
      <c r="HOD25" s="524"/>
      <c r="HOE25" s="524"/>
      <c r="HOF25" s="524"/>
      <c r="HOG25" s="524"/>
      <c r="HOH25" s="524"/>
      <c r="HOI25" s="524"/>
      <c r="HOJ25" s="524"/>
      <c r="HOK25" s="524"/>
      <c r="HOL25" s="524"/>
      <c r="HOM25" s="524"/>
      <c r="HON25" s="524"/>
      <c r="HOO25" s="524"/>
      <c r="HOP25" s="524"/>
      <c r="HOQ25" s="524"/>
      <c r="HOR25" s="524"/>
      <c r="HOS25" s="524"/>
      <c r="HOT25" s="524"/>
      <c r="HOU25" s="524"/>
      <c r="HOV25" s="524"/>
      <c r="HOW25" s="524"/>
      <c r="HOX25" s="524"/>
      <c r="HOY25" s="524"/>
      <c r="HOZ25" s="524"/>
      <c r="HPA25" s="524"/>
      <c r="HPB25" s="524"/>
      <c r="HPC25" s="524"/>
      <c r="HPD25" s="524"/>
      <c r="HPE25" s="524"/>
      <c r="HPF25" s="524"/>
      <c r="HPG25" s="524"/>
      <c r="HPH25" s="524"/>
      <c r="HPI25" s="524"/>
      <c r="HPJ25" s="524"/>
      <c r="HPK25" s="524"/>
      <c r="HPL25" s="524"/>
      <c r="HPM25" s="524"/>
      <c r="HPN25" s="524"/>
      <c r="HPO25" s="524"/>
      <c r="HPP25" s="524"/>
      <c r="HPQ25" s="524"/>
      <c r="HPR25" s="524"/>
      <c r="HPS25" s="524"/>
      <c r="HPT25" s="524"/>
      <c r="HPU25" s="524"/>
      <c r="HPV25" s="524"/>
      <c r="HPW25" s="524"/>
      <c r="HPX25" s="524"/>
      <c r="HPY25" s="524"/>
      <c r="HPZ25" s="524"/>
      <c r="HQA25" s="524"/>
      <c r="HQB25" s="524"/>
      <c r="HQC25" s="524"/>
      <c r="HQD25" s="524"/>
      <c r="HQE25" s="524"/>
      <c r="HQF25" s="524"/>
      <c r="HQG25" s="524"/>
      <c r="HQH25" s="524"/>
      <c r="HQI25" s="524"/>
      <c r="HQJ25" s="524"/>
      <c r="HQK25" s="524"/>
      <c r="HQL25" s="524"/>
      <c r="HQM25" s="524"/>
      <c r="HQN25" s="524"/>
      <c r="HQO25" s="524"/>
      <c r="HQP25" s="524"/>
      <c r="HQQ25" s="524"/>
      <c r="HQR25" s="524"/>
      <c r="HQS25" s="524"/>
      <c r="HQT25" s="524"/>
      <c r="HQU25" s="524"/>
      <c r="HQV25" s="524"/>
      <c r="HQW25" s="524"/>
      <c r="HQX25" s="524"/>
      <c r="HQY25" s="524"/>
      <c r="HQZ25" s="524"/>
      <c r="HRA25" s="524"/>
      <c r="HRB25" s="524"/>
      <c r="HRC25" s="524"/>
      <c r="HRD25" s="524"/>
      <c r="HRE25" s="524"/>
      <c r="HRF25" s="524"/>
      <c r="HRG25" s="524"/>
      <c r="HRH25" s="524"/>
      <c r="HRI25" s="524"/>
      <c r="HRJ25" s="524"/>
      <c r="HRK25" s="524"/>
      <c r="HRL25" s="524"/>
      <c r="HRM25" s="524"/>
      <c r="HRN25" s="524"/>
      <c r="HRO25" s="524"/>
      <c r="HRP25" s="524"/>
      <c r="HRQ25" s="524"/>
      <c r="HRR25" s="524"/>
      <c r="HRS25" s="524"/>
      <c r="HRT25" s="524"/>
      <c r="HRU25" s="524"/>
      <c r="HRV25" s="524"/>
      <c r="HRW25" s="524"/>
      <c r="HRX25" s="524"/>
      <c r="HRY25" s="524"/>
      <c r="HRZ25" s="524"/>
      <c r="HSA25" s="524"/>
      <c r="HSB25" s="524"/>
      <c r="HSC25" s="524"/>
      <c r="HSD25" s="524"/>
      <c r="HSE25" s="524"/>
      <c r="HSF25" s="524"/>
      <c r="HSG25" s="524"/>
      <c r="HSH25" s="524"/>
      <c r="HSI25" s="524"/>
      <c r="HSJ25" s="524"/>
      <c r="HSK25" s="524"/>
      <c r="HSL25" s="524"/>
      <c r="HSM25" s="524"/>
      <c r="HSN25" s="524"/>
      <c r="HSO25" s="524"/>
      <c r="HSP25" s="524"/>
      <c r="HSQ25" s="524"/>
      <c r="HSR25" s="524"/>
      <c r="HSS25" s="524"/>
      <c r="HST25" s="524"/>
      <c r="HSU25" s="524"/>
      <c r="HSV25" s="524"/>
      <c r="HSW25" s="524"/>
      <c r="HSX25" s="524"/>
      <c r="HSY25" s="524"/>
      <c r="HSZ25" s="524"/>
      <c r="HTA25" s="524"/>
      <c r="HTB25" s="524"/>
      <c r="HTC25" s="524"/>
      <c r="HTD25" s="524"/>
      <c r="HTE25" s="524"/>
      <c r="HTF25" s="524"/>
      <c r="HTG25" s="524"/>
      <c r="HTH25" s="524"/>
      <c r="HTI25" s="524"/>
      <c r="HTJ25" s="524"/>
      <c r="HTK25" s="524"/>
      <c r="HTL25" s="524"/>
      <c r="HTM25" s="524"/>
      <c r="HTN25" s="524"/>
      <c r="HTO25" s="524"/>
      <c r="HTP25" s="524"/>
      <c r="HTQ25" s="524"/>
      <c r="HTR25" s="524"/>
      <c r="HTS25" s="524"/>
      <c r="HTT25" s="524"/>
      <c r="HTU25" s="524"/>
      <c r="HTV25" s="524"/>
      <c r="HTW25" s="524"/>
      <c r="HTX25" s="524"/>
      <c r="HTY25" s="524"/>
      <c r="HTZ25" s="524"/>
      <c r="HUA25" s="524"/>
      <c r="HUB25" s="524"/>
      <c r="HUC25" s="524"/>
      <c r="HUD25" s="524"/>
      <c r="HUE25" s="524"/>
      <c r="HUF25" s="524"/>
      <c r="HUG25" s="524"/>
      <c r="HUH25" s="524"/>
      <c r="HUI25" s="524"/>
      <c r="HUJ25" s="524"/>
      <c r="HUK25" s="524"/>
      <c r="HUL25" s="524"/>
      <c r="HUM25" s="524"/>
      <c r="HUN25" s="524"/>
      <c r="HUO25" s="524"/>
      <c r="HUP25" s="524"/>
      <c r="HUQ25" s="524"/>
      <c r="HUR25" s="524"/>
      <c r="HUS25" s="524"/>
      <c r="HUT25" s="524"/>
      <c r="HUU25" s="524"/>
      <c r="HUV25" s="524"/>
      <c r="HUW25" s="524"/>
      <c r="HUX25" s="524"/>
      <c r="HUY25" s="524"/>
      <c r="HUZ25" s="524"/>
      <c r="HVA25" s="524"/>
      <c r="HVB25" s="524"/>
      <c r="HVC25" s="524"/>
      <c r="HVD25" s="524"/>
      <c r="HVE25" s="524"/>
      <c r="HVF25" s="524"/>
      <c r="HVG25" s="524"/>
      <c r="HVH25" s="524"/>
      <c r="HVI25" s="524"/>
      <c r="HVJ25" s="524"/>
      <c r="HVK25" s="524"/>
      <c r="HVL25" s="524"/>
      <c r="HVM25" s="524"/>
      <c r="HVN25" s="524"/>
      <c r="HVO25" s="524"/>
      <c r="HVP25" s="524"/>
      <c r="HVQ25" s="524"/>
      <c r="HVR25" s="524"/>
      <c r="HVS25" s="524"/>
      <c r="HVT25" s="524"/>
      <c r="HVU25" s="524"/>
      <c r="HVV25" s="524"/>
      <c r="HVW25" s="524"/>
      <c r="HVX25" s="524"/>
      <c r="HVY25" s="524"/>
      <c r="HVZ25" s="524"/>
      <c r="HWA25" s="524"/>
      <c r="HWB25" s="524"/>
      <c r="HWC25" s="524"/>
      <c r="HWD25" s="524"/>
      <c r="HWE25" s="524"/>
      <c r="HWF25" s="524"/>
      <c r="HWG25" s="524"/>
      <c r="HWH25" s="524"/>
      <c r="HWI25" s="524"/>
      <c r="HWJ25" s="524"/>
      <c r="HWK25" s="524"/>
      <c r="HWL25" s="524"/>
      <c r="HWM25" s="524"/>
      <c r="HWN25" s="524"/>
      <c r="HWO25" s="524"/>
      <c r="HWP25" s="524"/>
      <c r="HWQ25" s="524"/>
      <c r="HWR25" s="524"/>
      <c r="HWS25" s="524"/>
      <c r="HWT25" s="524"/>
      <c r="HWU25" s="524"/>
      <c r="HWV25" s="524"/>
      <c r="HWW25" s="524"/>
      <c r="HWX25" s="524"/>
      <c r="HWY25" s="524"/>
      <c r="HWZ25" s="524"/>
      <c r="HXA25" s="524"/>
      <c r="HXB25" s="524"/>
      <c r="HXC25" s="524"/>
      <c r="HXD25" s="524"/>
      <c r="HXE25" s="524"/>
      <c r="HXF25" s="524"/>
      <c r="HXG25" s="524"/>
      <c r="HXH25" s="524"/>
      <c r="HXI25" s="524"/>
      <c r="HXJ25" s="524"/>
      <c r="HXK25" s="524"/>
      <c r="HXL25" s="524"/>
      <c r="HXM25" s="524"/>
      <c r="HXN25" s="524"/>
      <c r="HXO25" s="524"/>
      <c r="HXP25" s="524"/>
      <c r="HXQ25" s="524"/>
      <c r="HXR25" s="524"/>
      <c r="HXS25" s="524"/>
      <c r="HXT25" s="524"/>
      <c r="HXU25" s="524"/>
      <c r="HXV25" s="524"/>
      <c r="HXW25" s="524"/>
      <c r="HXX25" s="524"/>
      <c r="HXY25" s="524"/>
      <c r="HXZ25" s="524"/>
      <c r="HYA25" s="524"/>
      <c r="HYB25" s="524"/>
      <c r="HYC25" s="524"/>
      <c r="HYD25" s="524"/>
      <c r="HYE25" s="524"/>
      <c r="HYF25" s="524"/>
      <c r="HYG25" s="524"/>
      <c r="HYH25" s="524"/>
      <c r="HYI25" s="524"/>
      <c r="HYJ25" s="524"/>
      <c r="HYK25" s="524"/>
      <c r="HYL25" s="524"/>
      <c r="HYM25" s="524"/>
      <c r="HYN25" s="524"/>
      <c r="HYO25" s="524"/>
      <c r="HYP25" s="524"/>
      <c r="HYQ25" s="524"/>
      <c r="HYR25" s="524"/>
      <c r="HYS25" s="524"/>
      <c r="HYT25" s="524"/>
      <c r="HYU25" s="524"/>
      <c r="HYV25" s="524"/>
      <c r="HYW25" s="524"/>
      <c r="HYX25" s="524"/>
      <c r="HYY25" s="524"/>
      <c r="HYZ25" s="524"/>
      <c r="HZA25" s="524"/>
      <c r="HZB25" s="524"/>
      <c r="HZC25" s="524"/>
      <c r="HZD25" s="524"/>
      <c r="HZE25" s="524"/>
      <c r="HZF25" s="524"/>
      <c r="HZG25" s="524"/>
      <c r="HZH25" s="524"/>
      <c r="HZI25" s="524"/>
      <c r="HZJ25" s="524"/>
      <c r="HZK25" s="524"/>
      <c r="HZL25" s="524"/>
      <c r="HZM25" s="524"/>
      <c r="HZN25" s="524"/>
      <c r="HZO25" s="524"/>
      <c r="HZP25" s="524"/>
      <c r="HZQ25" s="524"/>
      <c r="HZR25" s="524"/>
      <c r="HZS25" s="524"/>
      <c r="HZT25" s="524"/>
      <c r="HZU25" s="524"/>
      <c r="HZV25" s="524"/>
      <c r="HZW25" s="524"/>
      <c r="HZX25" s="524"/>
      <c r="HZY25" s="524"/>
      <c r="HZZ25" s="524"/>
      <c r="IAA25" s="524"/>
      <c r="IAB25" s="524"/>
      <c r="IAC25" s="524"/>
      <c r="IAD25" s="524"/>
      <c r="IAE25" s="524"/>
      <c r="IAF25" s="524"/>
      <c r="IAG25" s="524"/>
      <c r="IAH25" s="524"/>
      <c r="IAI25" s="524"/>
      <c r="IAJ25" s="524"/>
      <c r="IAK25" s="524"/>
      <c r="IAL25" s="524"/>
      <c r="IAM25" s="524"/>
      <c r="IAN25" s="524"/>
      <c r="IAO25" s="524"/>
      <c r="IAP25" s="524"/>
      <c r="IAQ25" s="524"/>
      <c r="IAR25" s="524"/>
      <c r="IAS25" s="524"/>
      <c r="IAT25" s="524"/>
      <c r="IAU25" s="524"/>
      <c r="IAV25" s="524"/>
      <c r="IAW25" s="524"/>
      <c r="IAX25" s="524"/>
      <c r="IAY25" s="524"/>
      <c r="IAZ25" s="524"/>
      <c r="IBA25" s="524"/>
      <c r="IBB25" s="524"/>
      <c r="IBC25" s="524"/>
      <c r="IBD25" s="524"/>
      <c r="IBE25" s="524"/>
      <c r="IBF25" s="524"/>
      <c r="IBG25" s="524"/>
      <c r="IBH25" s="524"/>
      <c r="IBI25" s="524"/>
      <c r="IBJ25" s="524"/>
      <c r="IBK25" s="524"/>
      <c r="IBL25" s="524"/>
      <c r="IBM25" s="524"/>
      <c r="IBN25" s="524"/>
      <c r="IBO25" s="524"/>
      <c r="IBP25" s="524"/>
      <c r="IBQ25" s="524"/>
      <c r="IBR25" s="524"/>
      <c r="IBS25" s="524"/>
      <c r="IBT25" s="524"/>
      <c r="IBU25" s="524"/>
      <c r="IBV25" s="524"/>
      <c r="IBW25" s="524"/>
      <c r="IBX25" s="524"/>
      <c r="IBY25" s="524"/>
      <c r="IBZ25" s="524"/>
      <c r="ICA25" s="524"/>
      <c r="ICB25" s="524"/>
      <c r="ICC25" s="524"/>
      <c r="ICD25" s="524"/>
      <c r="ICE25" s="524"/>
      <c r="ICF25" s="524"/>
      <c r="ICG25" s="524"/>
      <c r="ICH25" s="524"/>
      <c r="ICI25" s="524"/>
      <c r="ICJ25" s="524"/>
      <c r="ICK25" s="524"/>
      <c r="ICL25" s="524"/>
      <c r="ICM25" s="524"/>
      <c r="ICN25" s="524"/>
      <c r="ICO25" s="524"/>
      <c r="ICP25" s="524"/>
      <c r="ICQ25" s="524"/>
      <c r="ICR25" s="524"/>
      <c r="ICS25" s="524"/>
      <c r="ICT25" s="524"/>
      <c r="ICU25" s="524"/>
      <c r="ICV25" s="524"/>
      <c r="ICW25" s="524"/>
      <c r="ICX25" s="524"/>
      <c r="ICY25" s="524"/>
      <c r="ICZ25" s="524"/>
      <c r="IDA25" s="524"/>
      <c r="IDB25" s="524"/>
      <c r="IDC25" s="524"/>
      <c r="IDD25" s="524"/>
      <c r="IDE25" s="524"/>
      <c r="IDF25" s="524"/>
      <c r="IDG25" s="524"/>
      <c r="IDH25" s="524"/>
      <c r="IDI25" s="524"/>
      <c r="IDJ25" s="524"/>
      <c r="IDK25" s="524"/>
      <c r="IDL25" s="524"/>
      <c r="IDM25" s="524"/>
      <c r="IDN25" s="524"/>
      <c r="IDO25" s="524"/>
      <c r="IDP25" s="524"/>
      <c r="IDQ25" s="524"/>
      <c r="IDR25" s="524"/>
      <c r="IDS25" s="524"/>
      <c r="IDT25" s="524"/>
      <c r="IDU25" s="524"/>
      <c r="IDV25" s="524"/>
      <c r="IDW25" s="524"/>
      <c r="IDX25" s="524"/>
      <c r="IDY25" s="524"/>
      <c r="IDZ25" s="524"/>
      <c r="IEA25" s="524"/>
      <c r="IEB25" s="524"/>
      <c r="IEC25" s="524"/>
      <c r="IED25" s="524"/>
      <c r="IEE25" s="524"/>
      <c r="IEF25" s="524"/>
      <c r="IEG25" s="524"/>
      <c r="IEH25" s="524"/>
      <c r="IEI25" s="524"/>
      <c r="IEJ25" s="524"/>
      <c r="IEK25" s="524"/>
      <c r="IEL25" s="524"/>
      <c r="IEM25" s="524"/>
      <c r="IEN25" s="524"/>
      <c r="IEO25" s="524"/>
      <c r="IEP25" s="524"/>
      <c r="IEQ25" s="524"/>
      <c r="IER25" s="524"/>
      <c r="IES25" s="524"/>
      <c r="IET25" s="524"/>
      <c r="IEU25" s="524"/>
      <c r="IEV25" s="524"/>
      <c r="IEW25" s="524"/>
      <c r="IEX25" s="524"/>
      <c r="IEY25" s="524"/>
      <c r="IEZ25" s="524"/>
      <c r="IFA25" s="524"/>
      <c r="IFB25" s="524"/>
      <c r="IFC25" s="524"/>
      <c r="IFD25" s="524"/>
      <c r="IFE25" s="524"/>
      <c r="IFF25" s="524"/>
      <c r="IFG25" s="524"/>
      <c r="IFH25" s="524"/>
      <c r="IFI25" s="524"/>
      <c r="IFJ25" s="524"/>
      <c r="IFK25" s="524"/>
      <c r="IFL25" s="524"/>
      <c r="IFM25" s="524"/>
      <c r="IFN25" s="524"/>
      <c r="IFO25" s="524"/>
      <c r="IFP25" s="524"/>
      <c r="IFQ25" s="524"/>
      <c r="IFR25" s="524"/>
      <c r="IFS25" s="524"/>
      <c r="IFT25" s="524"/>
      <c r="IFU25" s="524"/>
      <c r="IFV25" s="524"/>
      <c r="IFW25" s="524"/>
      <c r="IFX25" s="524"/>
      <c r="IFY25" s="524"/>
      <c r="IFZ25" s="524"/>
      <c r="IGA25" s="524"/>
      <c r="IGB25" s="524"/>
      <c r="IGC25" s="524"/>
      <c r="IGD25" s="524"/>
      <c r="IGE25" s="524"/>
      <c r="IGF25" s="524"/>
      <c r="IGG25" s="524"/>
      <c r="IGH25" s="524"/>
      <c r="IGI25" s="524"/>
      <c r="IGJ25" s="524"/>
      <c r="IGK25" s="524"/>
      <c r="IGL25" s="524"/>
      <c r="IGM25" s="524"/>
      <c r="IGN25" s="524"/>
      <c r="IGO25" s="524"/>
      <c r="IGP25" s="524"/>
      <c r="IGQ25" s="524"/>
      <c r="IGR25" s="524"/>
      <c r="IGS25" s="524"/>
      <c r="IGT25" s="524"/>
      <c r="IGU25" s="524"/>
      <c r="IGV25" s="524"/>
      <c r="IGW25" s="524"/>
      <c r="IGX25" s="524"/>
      <c r="IGY25" s="524"/>
      <c r="IGZ25" s="524"/>
      <c r="IHA25" s="524"/>
      <c r="IHB25" s="524"/>
      <c r="IHC25" s="524"/>
      <c r="IHD25" s="524"/>
      <c r="IHE25" s="524"/>
      <c r="IHF25" s="524"/>
      <c r="IHG25" s="524"/>
      <c r="IHH25" s="524"/>
      <c r="IHI25" s="524"/>
      <c r="IHJ25" s="524"/>
      <c r="IHK25" s="524"/>
      <c r="IHL25" s="524"/>
      <c r="IHM25" s="524"/>
      <c r="IHN25" s="524"/>
      <c r="IHO25" s="524"/>
      <c r="IHP25" s="524"/>
      <c r="IHQ25" s="524"/>
      <c r="IHR25" s="524"/>
      <c r="IHS25" s="524"/>
      <c r="IHT25" s="524"/>
      <c r="IHU25" s="524"/>
      <c r="IHV25" s="524"/>
      <c r="IHW25" s="524"/>
      <c r="IHX25" s="524"/>
      <c r="IHY25" s="524"/>
      <c r="IHZ25" s="524"/>
      <c r="IIA25" s="524"/>
      <c r="IIB25" s="524"/>
      <c r="IIC25" s="524"/>
      <c r="IID25" s="524"/>
      <c r="IIE25" s="524"/>
      <c r="IIF25" s="524"/>
      <c r="IIG25" s="524"/>
      <c r="IIH25" s="524"/>
      <c r="III25" s="524"/>
      <c r="IIJ25" s="524"/>
      <c r="IIK25" s="524"/>
      <c r="IIL25" s="524"/>
      <c r="IIM25" s="524"/>
      <c r="IIN25" s="524"/>
      <c r="IIO25" s="524"/>
      <c r="IIP25" s="524"/>
      <c r="IIQ25" s="524"/>
      <c r="IIR25" s="524"/>
      <c r="IIS25" s="524"/>
      <c r="IIT25" s="524"/>
      <c r="IIU25" s="524"/>
      <c r="IIV25" s="524"/>
      <c r="IIW25" s="524"/>
      <c r="IIX25" s="524"/>
      <c r="IIY25" s="524"/>
      <c r="IIZ25" s="524"/>
      <c r="IJA25" s="524"/>
      <c r="IJB25" s="524"/>
      <c r="IJC25" s="524"/>
      <c r="IJD25" s="524"/>
      <c r="IJE25" s="524"/>
      <c r="IJF25" s="524"/>
      <c r="IJG25" s="524"/>
      <c r="IJH25" s="524"/>
      <c r="IJI25" s="524"/>
      <c r="IJJ25" s="524"/>
      <c r="IJK25" s="524"/>
      <c r="IJL25" s="524"/>
      <c r="IJM25" s="524"/>
      <c r="IJN25" s="524"/>
      <c r="IJO25" s="524"/>
      <c r="IJP25" s="524"/>
      <c r="IJQ25" s="524"/>
      <c r="IJR25" s="524"/>
      <c r="IJS25" s="524"/>
      <c r="IJT25" s="524"/>
      <c r="IJU25" s="524"/>
      <c r="IJV25" s="524"/>
      <c r="IJW25" s="524"/>
      <c r="IJX25" s="524"/>
      <c r="IJY25" s="524"/>
      <c r="IJZ25" s="524"/>
      <c r="IKA25" s="524"/>
      <c r="IKB25" s="524"/>
      <c r="IKC25" s="524"/>
      <c r="IKD25" s="524"/>
      <c r="IKE25" s="524"/>
      <c r="IKF25" s="524"/>
      <c r="IKG25" s="524"/>
      <c r="IKH25" s="524"/>
      <c r="IKI25" s="524"/>
      <c r="IKJ25" s="524"/>
      <c r="IKK25" s="524"/>
      <c r="IKL25" s="524"/>
      <c r="IKM25" s="524"/>
      <c r="IKN25" s="524"/>
      <c r="IKO25" s="524"/>
      <c r="IKP25" s="524"/>
      <c r="IKQ25" s="524"/>
      <c r="IKR25" s="524"/>
      <c r="IKS25" s="524"/>
      <c r="IKT25" s="524"/>
      <c r="IKU25" s="524"/>
      <c r="IKV25" s="524"/>
      <c r="IKW25" s="524"/>
      <c r="IKX25" s="524"/>
      <c r="IKY25" s="524"/>
      <c r="IKZ25" s="524"/>
      <c r="ILA25" s="524"/>
      <c r="ILB25" s="524"/>
      <c r="ILC25" s="524"/>
      <c r="ILD25" s="524"/>
      <c r="ILE25" s="524"/>
      <c r="ILF25" s="524"/>
      <c r="ILG25" s="524"/>
      <c r="ILH25" s="524"/>
      <c r="ILI25" s="524"/>
      <c r="ILJ25" s="524"/>
      <c r="ILK25" s="524"/>
      <c r="ILL25" s="524"/>
      <c r="ILM25" s="524"/>
      <c r="ILN25" s="524"/>
      <c r="ILO25" s="524"/>
      <c r="ILP25" s="524"/>
      <c r="ILQ25" s="524"/>
      <c r="ILR25" s="524"/>
      <c r="ILS25" s="524"/>
      <c r="ILT25" s="524"/>
      <c r="ILU25" s="524"/>
      <c r="ILV25" s="524"/>
      <c r="ILW25" s="524"/>
      <c r="ILX25" s="524"/>
      <c r="ILY25" s="524"/>
      <c r="ILZ25" s="524"/>
      <c r="IMA25" s="524"/>
      <c r="IMB25" s="524"/>
      <c r="IMC25" s="524"/>
      <c r="IMD25" s="524"/>
      <c r="IME25" s="524"/>
      <c r="IMF25" s="524"/>
      <c r="IMG25" s="524"/>
      <c r="IMH25" s="524"/>
      <c r="IMI25" s="524"/>
      <c r="IMJ25" s="524"/>
      <c r="IMK25" s="524"/>
      <c r="IML25" s="524"/>
      <c r="IMM25" s="524"/>
      <c r="IMN25" s="524"/>
      <c r="IMO25" s="524"/>
      <c r="IMP25" s="524"/>
      <c r="IMQ25" s="524"/>
      <c r="IMR25" s="524"/>
      <c r="IMS25" s="524"/>
      <c r="IMT25" s="524"/>
      <c r="IMU25" s="524"/>
      <c r="IMV25" s="524"/>
      <c r="IMW25" s="524"/>
      <c r="IMX25" s="524"/>
      <c r="IMY25" s="524"/>
      <c r="IMZ25" s="524"/>
      <c r="INA25" s="524"/>
      <c r="INB25" s="524"/>
      <c r="INC25" s="524"/>
      <c r="IND25" s="524"/>
      <c r="INE25" s="524"/>
      <c r="INF25" s="524"/>
      <c r="ING25" s="524"/>
      <c r="INH25" s="524"/>
      <c r="INI25" s="524"/>
      <c r="INJ25" s="524"/>
      <c r="INK25" s="524"/>
      <c r="INL25" s="524"/>
      <c r="INM25" s="524"/>
      <c r="INN25" s="524"/>
      <c r="INO25" s="524"/>
      <c r="INP25" s="524"/>
      <c r="INQ25" s="524"/>
      <c r="INR25" s="524"/>
      <c r="INS25" s="524"/>
      <c r="INT25" s="524"/>
      <c r="INU25" s="524"/>
      <c r="INV25" s="524"/>
      <c r="INW25" s="524"/>
      <c r="INX25" s="524"/>
      <c r="INY25" s="524"/>
      <c r="INZ25" s="524"/>
      <c r="IOA25" s="524"/>
      <c r="IOB25" s="524"/>
      <c r="IOC25" s="524"/>
      <c r="IOD25" s="524"/>
      <c r="IOE25" s="524"/>
      <c r="IOF25" s="524"/>
      <c r="IOG25" s="524"/>
      <c r="IOH25" s="524"/>
      <c r="IOI25" s="524"/>
      <c r="IOJ25" s="524"/>
      <c r="IOK25" s="524"/>
      <c r="IOL25" s="524"/>
      <c r="IOM25" s="524"/>
      <c r="ION25" s="524"/>
      <c r="IOO25" s="524"/>
      <c r="IOP25" s="524"/>
      <c r="IOQ25" s="524"/>
      <c r="IOR25" s="524"/>
      <c r="IOS25" s="524"/>
      <c r="IOT25" s="524"/>
      <c r="IOU25" s="524"/>
      <c r="IOV25" s="524"/>
      <c r="IOW25" s="524"/>
      <c r="IOX25" s="524"/>
      <c r="IOY25" s="524"/>
      <c r="IOZ25" s="524"/>
      <c r="IPA25" s="524"/>
      <c r="IPB25" s="524"/>
      <c r="IPC25" s="524"/>
      <c r="IPD25" s="524"/>
      <c r="IPE25" s="524"/>
      <c r="IPF25" s="524"/>
      <c r="IPG25" s="524"/>
      <c r="IPH25" s="524"/>
      <c r="IPI25" s="524"/>
      <c r="IPJ25" s="524"/>
      <c r="IPK25" s="524"/>
      <c r="IPL25" s="524"/>
      <c r="IPM25" s="524"/>
      <c r="IPN25" s="524"/>
      <c r="IPO25" s="524"/>
      <c r="IPP25" s="524"/>
      <c r="IPQ25" s="524"/>
      <c r="IPR25" s="524"/>
      <c r="IPS25" s="524"/>
      <c r="IPT25" s="524"/>
      <c r="IPU25" s="524"/>
      <c r="IPV25" s="524"/>
      <c r="IPW25" s="524"/>
      <c r="IPX25" s="524"/>
      <c r="IPY25" s="524"/>
      <c r="IPZ25" s="524"/>
      <c r="IQA25" s="524"/>
      <c r="IQB25" s="524"/>
      <c r="IQC25" s="524"/>
      <c r="IQD25" s="524"/>
      <c r="IQE25" s="524"/>
      <c r="IQF25" s="524"/>
      <c r="IQG25" s="524"/>
      <c r="IQH25" s="524"/>
      <c r="IQI25" s="524"/>
      <c r="IQJ25" s="524"/>
      <c r="IQK25" s="524"/>
      <c r="IQL25" s="524"/>
      <c r="IQM25" s="524"/>
      <c r="IQN25" s="524"/>
      <c r="IQO25" s="524"/>
      <c r="IQP25" s="524"/>
      <c r="IQQ25" s="524"/>
      <c r="IQR25" s="524"/>
      <c r="IQS25" s="524"/>
      <c r="IQT25" s="524"/>
      <c r="IQU25" s="524"/>
      <c r="IQV25" s="524"/>
      <c r="IQW25" s="524"/>
      <c r="IQX25" s="524"/>
      <c r="IQY25" s="524"/>
      <c r="IQZ25" s="524"/>
      <c r="IRA25" s="524"/>
      <c r="IRB25" s="524"/>
      <c r="IRC25" s="524"/>
      <c r="IRD25" s="524"/>
      <c r="IRE25" s="524"/>
      <c r="IRF25" s="524"/>
      <c r="IRG25" s="524"/>
      <c r="IRH25" s="524"/>
      <c r="IRI25" s="524"/>
      <c r="IRJ25" s="524"/>
      <c r="IRK25" s="524"/>
      <c r="IRL25" s="524"/>
      <c r="IRM25" s="524"/>
      <c r="IRN25" s="524"/>
      <c r="IRO25" s="524"/>
      <c r="IRP25" s="524"/>
      <c r="IRQ25" s="524"/>
      <c r="IRR25" s="524"/>
      <c r="IRS25" s="524"/>
      <c r="IRT25" s="524"/>
      <c r="IRU25" s="524"/>
      <c r="IRV25" s="524"/>
      <c r="IRW25" s="524"/>
      <c r="IRX25" s="524"/>
      <c r="IRY25" s="524"/>
      <c r="IRZ25" s="524"/>
      <c r="ISA25" s="524"/>
      <c r="ISB25" s="524"/>
      <c r="ISC25" s="524"/>
      <c r="ISD25" s="524"/>
      <c r="ISE25" s="524"/>
      <c r="ISF25" s="524"/>
      <c r="ISG25" s="524"/>
      <c r="ISH25" s="524"/>
      <c r="ISI25" s="524"/>
      <c r="ISJ25" s="524"/>
      <c r="ISK25" s="524"/>
      <c r="ISL25" s="524"/>
      <c r="ISM25" s="524"/>
      <c r="ISN25" s="524"/>
      <c r="ISO25" s="524"/>
      <c r="ISP25" s="524"/>
      <c r="ISQ25" s="524"/>
      <c r="ISR25" s="524"/>
      <c r="ISS25" s="524"/>
      <c r="IST25" s="524"/>
      <c r="ISU25" s="524"/>
      <c r="ISV25" s="524"/>
      <c r="ISW25" s="524"/>
      <c r="ISX25" s="524"/>
      <c r="ISY25" s="524"/>
      <c r="ISZ25" s="524"/>
      <c r="ITA25" s="524"/>
      <c r="ITB25" s="524"/>
      <c r="ITC25" s="524"/>
      <c r="ITD25" s="524"/>
      <c r="ITE25" s="524"/>
      <c r="ITF25" s="524"/>
      <c r="ITG25" s="524"/>
      <c r="ITH25" s="524"/>
      <c r="ITI25" s="524"/>
      <c r="ITJ25" s="524"/>
      <c r="ITK25" s="524"/>
      <c r="ITL25" s="524"/>
      <c r="ITM25" s="524"/>
      <c r="ITN25" s="524"/>
      <c r="ITO25" s="524"/>
      <c r="ITP25" s="524"/>
      <c r="ITQ25" s="524"/>
      <c r="ITR25" s="524"/>
      <c r="ITS25" s="524"/>
      <c r="ITT25" s="524"/>
      <c r="ITU25" s="524"/>
      <c r="ITV25" s="524"/>
      <c r="ITW25" s="524"/>
      <c r="ITX25" s="524"/>
      <c r="ITY25" s="524"/>
      <c r="ITZ25" s="524"/>
      <c r="IUA25" s="524"/>
      <c r="IUB25" s="524"/>
      <c r="IUC25" s="524"/>
      <c r="IUD25" s="524"/>
      <c r="IUE25" s="524"/>
      <c r="IUF25" s="524"/>
      <c r="IUG25" s="524"/>
      <c r="IUH25" s="524"/>
      <c r="IUI25" s="524"/>
      <c r="IUJ25" s="524"/>
      <c r="IUK25" s="524"/>
      <c r="IUL25" s="524"/>
      <c r="IUM25" s="524"/>
      <c r="IUN25" s="524"/>
      <c r="IUO25" s="524"/>
      <c r="IUP25" s="524"/>
      <c r="IUQ25" s="524"/>
      <c r="IUR25" s="524"/>
      <c r="IUS25" s="524"/>
      <c r="IUT25" s="524"/>
      <c r="IUU25" s="524"/>
      <c r="IUV25" s="524"/>
      <c r="IUW25" s="524"/>
      <c r="IUX25" s="524"/>
      <c r="IUY25" s="524"/>
      <c r="IUZ25" s="524"/>
      <c r="IVA25" s="524"/>
      <c r="IVB25" s="524"/>
      <c r="IVC25" s="524"/>
      <c r="IVD25" s="524"/>
      <c r="IVE25" s="524"/>
      <c r="IVF25" s="524"/>
      <c r="IVG25" s="524"/>
      <c r="IVH25" s="524"/>
      <c r="IVI25" s="524"/>
      <c r="IVJ25" s="524"/>
      <c r="IVK25" s="524"/>
      <c r="IVL25" s="524"/>
      <c r="IVM25" s="524"/>
      <c r="IVN25" s="524"/>
      <c r="IVO25" s="524"/>
      <c r="IVP25" s="524"/>
      <c r="IVQ25" s="524"/>
      <c r="IVR25" s="524"/>
      <c r="IVS25" s="524"/>
      <c r="IVT25" s="524"/>
      <c r="IVU25" s="524"/>
      <c r="IVV25" s="524"/>
      <c r="IVW25" s="524"/>
      <c r="IVX25" s="524"/>
      <c r="IVY25" s="524"/>
      <c r="IVZ25" s="524"/>
      <c r="IWA25" s="524"/>
      <c r="IWB25" s="524"/>
      <c r="IWC25" s="524"/>
      <c r="IWD25" s="524"/>
      <c r="IWE25" s="524"/>
      <c r="IWF25" s="524"/>
      <c r="IWG25" s="524"/>
      <c r="IWH25" s="524"/>
      <c r="IWI25" s="524"/>
      <c r="IWJ25" s="524"/>
      <c r="IWK25" s="524"/>
      <c r="IWL25" s="524"/>
      <c r="IWM25" s="524"/>
      <c r="IWN25" s="524"/>
      <c r="IWO25" s="524"/>
      <c r="IWP25" s="524"/>
      <c r="IWQ25" s="524"/>
      <c r="IWR25" s="524"/>
      <c r="IWS25" s="524"/>
      <c r="IWT25" s="524"/>
      <c r="IWU25" s="524"/>
      <c r="IWV25" s="524"/>
      <c r="IWW25" s="524"/>
      <c r="IWX25" s="524"/>
      <c r="IWY25" s="524"/>
      <c r="IWZ25" s="524"/>
      <c r="IXA25" s="524"/>
      <c r="IXB25" s="524"/>
      <c r="IXC25" s="524"/>
      <c r="IXD25" s="524"/>
      <c r="IXE25" s="524"/>
      <c r="IXF25" s="524"/>
      <c r="IXG25" s="524"/>
      <c r="IXH25" s="524"/>
      <c r="IXI25" s="524"/>
      <c r="IXJ25" s="524"/>
      <c r="IXK25" s="524"/>
      <c r="IXL25" s="524"/>
      <c r="IXM25" s="524"/>
      <c r="IXN25" s="524"/>
      <c r="IXO25" s="524"/>
      <c r="IXP25" s="524"/>
      <c r="IXQ25" s="524"/>
      <c r="IXR25" s="524"/>
      <c r="IXS25" s="524"/>
      <c r="IXT25" s="524"/>
      <c r="IXU25" s="524"/>
      <c r="IXV25" s="524"/>
      <c r="IXW25" s="524"/>
      <c r="IXX25" s="524"/>
      <c r="IXY25" s="524"/>
      <c r="IXZ25" s="524"/>
      <c r="IYA25" s="524"/>
      <c r="IYB25" s="524"/>
      <c r="IYC25" s="524"/>
      <c r="IYD25" s="524"/>
      <c r="IYE25" s="524"/>
      <c r="IYF25" s="524"/>
      <c r="IYG25" s="524"/>
      <c r="IYH25" s="524"/>
      <c r="IYI25" s="524"/>
      <c r="IYJ25" s="524"/>
      <c r="IYK25" s="524"/>
      <c r="IYL25" s="524"/>
      <c r="IYM25" s="524"/>
      <c r="IYN25" s="524"/>
      <c r="IYO25" s="524"/>
      <c r="IYP25" s="524"/>
      <c r="IYQ25" s="524"/>
      <c r="IYR25" s="524"/>
      <c r="IYS25" s="524"/>
      <c r="IYT25" s="524"/>
      <c r="IYU25" s="524"/>
      <c r="IYV25" s="524"/>
      <c r="IYW25" s="524"/>
      <c r="IYX25" s="524"/>
      <c r="IYY25" s="524"/>
      <c r="IYZ25" s="524"/>
      <c r="IZA25" s="524"/>
      <c r="IZB25" s="524"/>
      <c r="IZC25" s="524"/>
      <c r="IZD25" s="524"/>
      <c r="IZE25" s="524"/>
      <c r="IZF25" s="524"/>
      <c r="IZG25" s="524"/>
      <c r="IZH25" s="524"/>
      <c r="IZI25" s="524"/>
      <c r="IZJ25" s="524"/>
      <c r="IZK25" s="524"/>
      <c r="IZL25" s="524"/>
      <c r="IZM25" s="524"/>
      <c r="IZN25" s="524"/>
      <c r="IZO25" s="524"/>
      <c r="IZP25" s="524"/>
      <c r="IZQ25" s="524"/>
      <c r="IZR25" s="524"/>
      <c r="IZS25" s="524"/>
      <c r="IZT25" s="524"/>
      <c r="IZU25" s="524"/>
      <c r="IZV25" s="524"/>
      <c r="IZW25" s="524"/>
      <c r="IZX25" s="524"/>
      <c r="IZY25" s="524"/>
      <c r="IZZ25" s="524"/>
      <c r="JAA25" s="524"/>
      <c r="JAB25" s="524"/>
      <c r="JAC25" s="524"/>
      <c r="JAD25" s="524"/>
      <c r="JAE25" s="524"/>
      <c r="JAF25" s="524"/>
      <c r="JAG25" s="524"/>
      <c r="JAH25" s="524"/>
      <c r="JAI25" s="524"/>
      <c r="JAJ25" s="524"/>
      <c r="JAK25" s="524"/>
      <c r="JAL25" s="524"/>
      <c r="JAM25" s="524"/>
      <c r="JAN25" s="524"/>
      <c r="JAO25" s="524"/>
      <c r="JAP25" s="524"/>
      <c r="JAQ25" s="524"/>
      <c r="JAR25" s="524"/>
      <c r="JAS25" s="524"/>
      <c r="JAT25" s="524"/>
      <c r="JAU25" s="524"/>
      <c r="JAV25" s="524"/>
      <c r="JAW25" s="524"/>
      <c r="JAX25" s="524"/>
      <c r="JAY25" s="524"/>
      <c r="JAZ25" s="524"/>
      <c r="JBA25" s="524"/>
      <c r="JBB25" s="524"/>
      <c r="JBC25" s="524"/>
      <c r="JBD25" s="524"/>
      <c r="JBE25" s="524"/>
      <c r="JBF25" s="524"/>
      <c r="JBG25" s="524"/>
      <c r="JBH25" s="524"/>
      <c r="JBI25" s="524"/>
      <c r="JBJ25" s="524"/>
      <c r="JBK25" s="524"/>
      <c r="JBL25" s="524"/>
      <c r="JBM25" s="524"/>
      <c r="JBN25" s="524"/>
      <c r="JBO25" s="524"/>
      <c r="JBP25" s="524"/>
      <c r="JBQ25" s="524"/>
      <c r="JBR25" s="524"/>
      <c r="JBS25" s="524"/>
      <c r="JBT25" s="524"/>
      <c r="JBU25" s="524"/>
      <c r="JBV25" s="524"/>
      <c r="JBW25" s="524"/>
      <c r="JBX25" s="524"/>
      <c r="JBY25" s="524"/>
      <c r="JBZ25" s="524"/>
      <c r="JCA25" s="524"/>
      <c r="JCB25" s="524"/>
      <c r="JCC25" s="524"/>
      <c r="JCD25" s="524"/>
      <c r="JCE25" s="524"/>
      <c r="JCF25" s="524"/>
      <c r="JCG25" s="524"/>
      <c r="JCH25" s="524"/>
      <c r="JCI25" s="524"/>
      <c r="JCJ25" s="524"/>
      <c r="JCK25" s="524"/>
      <c r="JCL25" s="524"/>
      <c r="JCM25" s="524"/>
      <c r="JCN25" s="524"/>
      <c r="JCO25" s="524"/>
      <c r="JCP25" s="524"/>
      <c r="JCQ25" s="524"/>
      <c r="JCR25" s="524"/>
      <c r="JCS25" s="524"/>
      <c r="JCT25" s="524"/>
      <c r="JCU25" s="524"/>
      <c r="JCV25" s="524"/>
      <c r="JCW25" s="524"/>
      <c r="JCX25" s="524"/>
      <c r="JCY25" s="524"/>
      <c r="JCZ25" s="524"/>
      <c r="JDA25" s="524"/>
      <c r="JDB25" s="524"/>
      <c r="JDC25" s="524"/>
      <c r="JDD25" s="524"/>
      <c r="JDE25" s="524"/>
      <c r="JDF25" s="524"/>
      <c r="JDG25" s="524"/>
      <c r="JDH25" s="524"/>
      <c r="JDI25" s="524"/>
      <c r="JDJ25" s="524"/>
      <c r="JDK25" s="524"/>
      <c r="JDL25" s="524"/>
      <c r="JDM25" s="524"/>
      <c r="JDN25" s="524"/>
      <c r="JDO25" s="524"/>
      <c r="JDP25" s="524"/>
      <c r="JDQ25" s="524"/>
      <c r="JDR25" s="524"/>
      <c r="JDS25" s="524"/>
      <c r="JDT25" s="524"/>
      <c r="JDU25" s="524"/>
      <c r="JDV25" s="524"/>
      <c r="JDW25" s="524"/>
      <c r="JDX25" s="524"/>
      <c r="JDY25" s="524"/>
      <c r="JDZ25" s="524"/>
      <c r="JEA25" s="524"/>
      <c r="JEB25" s="524"/>
      <c r="JEC25" s="524"/>
      <c r="JED25" s="524"/>
      <c r="JEE25" s="524"/>
      <c r="JEF25" s="524"/>
      <c r="JEG25" s="524"/>
      <c r="JEH25" s="524"/>
      <c r="JEI25" s="524"/>
      <c r="JEJ25" s="524"/>
      <c r="JEK25" s="524"/>
      <c r="JEL25" s="524"/>
      <c r="JEM25" s="524"/>
      <c r="JEN25" s="524"/>
      <c r="JEO25" s="524"/>
      <c r="JEP25" s="524"/>
      <c r="JEQ25" s="524"/>
      <c r="JER25" s="524"/>
      <c r="JES25" s="524"/>
      <c r="JET25" s="524"/>
      <c r="JEU25" s="524"/>
      <c r="JEV25" s="524"/>
      <c r="JEW25" s="524"/>
      <c r="JEX25" s="524"/>
      <c r="JEY25" s="524"/>
      <c r="JEZ25" s="524"/>
      <c r="JFA25" s="524"/>
      <c r="JFB25" s="524"/>
      <c r="JFC25" s="524"/>
      <c r="JFD25" s="524"/>
      <c r="JFE25" s="524"/>
      <c r="JFF25" s="524"/>
      <c r="JFG25" s="524"/>
      <c r="JFH25" s="524"/>
      <c r="JFI25" s="524"/>
      <c r="JFJ25" s="524"/>
      <c r="JFK25" s="524"/>
      <c r="JFL25" s="524"/>
      <c r="JFM25" s="524"/>
      <c r="JFN25" s="524"/>
      <c r="JFO25" s="524"/>
      <c r="JFP25" s="524"/>
      <c r="JFQ25" s="524"/>
      <c r="JFR25" s="524"/>
      <c r="JFS25" s="524"/>
      <c r="JFT25" s="524"/>
      <c r="JFU25" s="524"/>
      <c r="JFV25" s="524"/>
      <c r="JFW25" s="524"/>
      <c r="JFX25" s="524"/>
      <c r="JFY25" s="524"/>
      <c r="JFZ25" s="524"/>
      <c r="JGA25" s="524"/>
      <c r="JGB25" s="524"/>
      <c r="JGC25" s="524"/>
      <c r="JGD25" s="524"/>
      <c r="JGE25" s="524"/>
      <c r="JGF25" s="524"/>
      <c r="JGG25" s="524"/>
      <c r="JGH25" s="524"/>
      <c r="JGI25" s="524"/>
      <c r="JGJ25" s="524"/>
      <c r="JGK25" s="524"/>
      <c r="JGL25" s="524"/>
      <c r="JGM25" s="524"/>
      <c r="JGN25" s="524"/>
      <c r="JGO25" s="524"/>
      <c r="JGP25" s="524"/>
      <c r="JGQ25" s="524"/>
      <c r="JGR25" s="524"/>
      <c r="JGS25" s="524"/>
      <c r="JGT25" s="524"/>
      <c r="JGU25" s="524"/>
      <c r="JGV25" s="524"/>
      <c r="JGW25" s="524"/>
      <c r="JGX25" s="524"/>
      <c r="JGY25" s="524"/>
      <c r="JGZ25" s="524"/>
      <c r="JHA25" s="524"/>
      <c r="JHB25" s="524"/>
      <c r="JHC25" s="524"/>
      <c r="JHD25" s="524"/>
      <c r="JHE25" s="524"/>
      <c r="JHF25" s="524"/>
      <c r="JHG25" s="524"/>
      <c r="JHH25" s="524"/>
      <c r="JHI25" s="524"/>
      <c r="JHJ25" s="524"/>
      <c r="JHK25" s="524"/>
      <c r="JHL25" s="524"/>
      <c r="JHM25" s="524"/>
      <c r="JHN25" s="524"/>
      <c r="JHO25" s="524"/>
      <c r="JHP25" s="524"/>
      <c r="JHQ25" s="524"/>
      <c r="JHR25" s="524"/>
      <c r="JHS25" s="524"/>
      <c r="JHT25" s="524"/>
      <c r="JHU25" s="524"/>
      <c r="JHV25" s="524"/>
      <c r="JHW25" s="524"/>
      <c r="JHX25" s="524"/>
      <c r="JHY25" s="524"/>
      <c r="JHZ25" s="524"/>
      <c r="JIA25" s="524"/>
      <c r="JIB25" s="524"/>
      <c r="JIC25" s="524"/>
      <c r="JID25" s="524"/>
      <c r="JIE25" s="524"/>
      <c r="JIF25" s="524"/>
      <c r="JIG25" s="524"/>
      <c r="JIH25" s="524"/>
      <c r="JII25" s="524"/>
      <c r="JIJ25" s="524"/>
      <c r="JIK25" s="524"/>
      <c r="JIL25" s="524"/>
      <c r="JIM25" s="524"/>
      <c r="JIN25" s="524"/>
      <c r="JIO25" s="524"/>
      <c r="JIP25" s="524"/>
      <c r="JIQ25" s="524"/>
      <c r="JIR25" s="524"/>
      <c r="JIS25" s="524"/>
      <c r="JIT25" s="524"/>
      <c r="JIU25" s="524"/>
      <c r="JIV25" s="524"/>
      <c r="JIW25" s="524"/>
      <c r="JIX25" s="524"/>
      <c r="JIY25" s="524"/>
      <c r="JIZ25" s="524"/>
      <c r="JJA25" s="524"/>
      <c r="JJB25" s="524"/>
      <c r="JJC25" s="524"/>
      <c r="JJD25" s="524"/>
      <c r="JJE25" s="524"/>
      <c r="JJF25" s="524"/>
      <c r="JJG25" s="524"/>
      <c r="JJH25" s="524"/>
      <c r="JJI25" s="524"/>
      <c r="JJJ25" s="524"/>
      <c r="JJK25" s="524"/>
      <c r="JJL25" s="524"/>
      <c r="JJM25" s="524"/>
      <c r="JJN25" s="524"/>
      <c r="JJO25" s="524"/>
      <c r="JJP25" s="524"/>
      <c r="JJQ25" s="524"/>
      <c r="JJR25" s="524"/>
      <c r="JJS25" s="524"/>
      <c r="JJT25" s="524"/>
      <c r="JJU25" s="524"/>
      <c r="JJV25" s="524"/>
      <c r="JJW25" s="524"/>
      <c r="JJX25" s="524"/>
      <c r="JJY25" s="524"/>
      <c r="JJZ25" s="524"/>
      <c r="JKA25" s="524"/>
      <c r="JKB25" s="524"/>
      <c r="JKC25" s="524"/>
      <c r="JKD25" s="524"/>
      <c r="JKE25" s="524"/>
      <c r="JKF25" s="524"/>
      <c r="JKG25" s="524"/>
      <c r="JKH25" s="524"/>
      <c r="JKI25" s="524"/>
      <c r="JKJ25" s="524"/>
      <c r="JKK25" s="524"/>
      <c r="JKL25" s="524"/>
      <c r="JKM25" s="524"/>
      <c r="JKN25" s="524"/>
      <c r="JKO25" s="524"/>
      <c r="JKP25" s="524"/>
      <c r="JKQ25" s="524"/>
      <c r="JKR25" s="524"/>
      <c r="JKS25" s="524"/>
      <c r="JKT25" s="524"/>
      <c r="JKU25" s="524"/>
      <c r="JKV25" s="524"/>
      <c r="JKW25" s="524"/>
      <c r="JKX25" s="524"/>
      <c r="JKY25" s="524"/>
      <c r="JKZ25" s="524"/>
      <c r="JLA25" s="524"/>
      <c r="JLB25" s="524"/>
      <c r="JLC25" s="524"/>
      <c r="JLD25" s="524"/>
      <c r="JLE25" s="524"/>
      <c r="JLF25" s="524"/>
      <c r="JLG25" s="524"/>
      <c r="JLH25" s="524"/>
      <c r="JLI25" s="524"/>
      <c r="JLJ25" s="524"/>
      <c r="JLK25" s="524"/>
      <c r="JLL25" s="524"/>
      <c r="JLM25" s="524"/>
      <c r="JLN25" s="524"/>
      <c r="JLO25" s="524"/>
      <c r="JLP25" s="524"/>
      <c r="JLQ25" s="524"/>
      <c r="JLR25" s="524"/>
      <c r="JLS25" s="524"/>
      <c r="JLT25" s="524"/>
      <c r="JLU25" s="524"/>
      <c r="JLV25" s="524"/>
      <c r="JLW25" s="524"/>
      <c r="JLX25" s="524"/>
      <c r="JLY25" s="524"/>
      <c r="JLZ25" s="524"/>
      <c r="JMA25" s="524"/>
      <c r="JMB25" s="524"/>
      <c r="JMC25" s="524"/>
      <c r="JMD25" s="524"/>
      <c r="JME25" s="524"/>
      <c r="JMF25" s="524"/>
      <c r="JMG25" s="524"/>
      <c r="JMH25" s="524"/>
      <c r="JMI25" s="524"/>
      <c r="JMJ25" s="524"/>
      <c r="JMK25" s="524"/>
      <c r="JML25" s="524"/>
      <c r="JMM25" s="524"/>
      <c r="JMN25" s="524"/>
      <c r="JMO25" s="524"/>
      <c r="JMP25" s="524"/>
      <c r="JMQ25" s="524"/>
      <c r="JMR25" s="524"/>
      <c r="JMS25" s="524"/>
      <c r="JMT25" s="524"/>
      <c r="JMU25" s="524"/>
      <c r="JMV25" s="524"/>
      <c r="JMW25" s="524"/>
      <c r="JMX25" s="524"/>
      <c r="JMY25" s="524"/>
      <c r="JMZ25" s="524"/>
      <c r="JNA25" s="524"/>
      <c r="JNB25" s="524"/>
      <c r="JNC25" s="524"/>
      <c r="JND25" s="524"/>
      <c r="JNE25" s="524"/>
      <c r="JNF25" s="524"/>
      <c r="JNG25" s="524"/>
      <c r="JNH25" s="524"/>
      <c r="JNI25" s="524"/>
      <c r="JNJ25" s="524"/>
      <c r="JNK25" s="524"/>
      <c r="JNL25" s="524"/>
      <c r="JNM25" s="524"/>
      <c r="JNN25" s="524"/>
      <c r="JNO25" s="524"/>
      <c r="JNP25" s="524"/>
      <c r="JNQ25" s="524"/>
      <c r="JNR25" s="524"/>
      <c r="JNS25" s="524"/>
      <c r="JNT25" s="524"/>
      <c r="JNU25" s="524"/>
      <c r="JNV25" s="524"/>
      <c r="JNW25" s="524"/>
      <c r="JNX25" s="524"/>
      <c r="JNY25" s="524"/>
      <c r="JNZ25" s="524"/>
      <c r="JOA25" s="524"/>
      <c r="JOB25" s="524"/>
      <c r="JOC25" s="524"/>
      <c r="JOD25" s="524"/>
      <c r="JOE25" s="524"/>
      <c r="JOF25" s="524"/>
      <c r="JOG25" s="524"/>
      <c r="JOH25" s="524"/>
      <c r="JOI25" s="524"/>
      <c r="JOJ25" s="524"/>
      <c r="JOK25" s="524"/>
      <c r="JOL25" s="524"/>
      <c r="JOM25" s="524"/>
      <c r="JON25" s="524"/>
      <c r="JOO25" s="524"/>
      <c r="JOP25" s="524"/>
      <c r="JOQ25" s="524"/>
      <c r="JOR25" s="524"/>
      <c r="JOS25" s="524"/>
      <c r="JOT25" s="524"/>
      <c r="JOU25" s="524"/>
      <c r="JOV25" s="524"/>
      <c r="JOW25" s="524"/>
      <c r="JOX25" s="524"/>
      <c r="JOY25" s="524"/>
      <c r="JOZ25" s="524"/>
      <c r="JPA25" s="524"/>
      <c r="JPB25" s="524"/>
      <c r="JPC25" s="524"/>
      <c r="JPD25" s="524"/>
      <c r="JPE25" s="524"/>
      <c r="JPF25" s="524"/>
      <c r="JPG25" s="524"/>
      <c r="JPH25" s="524"/>
      <c r="JPI25" s="524"/>
      <c r="JPJ25" s="524"/>
      <c r="JPK25" s="524"/>
      <c r="JPL25" s="524"/>
      <c r="JPM25" s="524"/>
      <c r="JPN25" s="524"/>
      <c r="JPO25" s="524"/>
      <c r="JPP25" s="524"/>
      <c r="JPQ25" s="524"/>
      <c r="JPR25" s="524"/>
      <c r="JPS25" s="524"/>
      <c r="JPT25" s="524"/>
      <c r="JPU25" s="524"/>
      <c r="JPV25" s="524"/>
      <c r="JPW25" s="524"/>
      <c r="JPX25" s="524"/>
      <c r="JPY25" s="524"/>
      <c r="JPZ25" s="524"/>
      <c r="JQA25" s="524"/>
      <c r="JQB25" s="524"/>
      <c r="JQC25" s="524"/>
      <c r="JQD25" s="524"/>
      <c r="JQE25" s="524"/>
      <c r="JQF25" s="524"/>
      <c r="JQG25" s="524"/>
      <c r="JQH25" s="524"/>
      <c r="JQI25" s="524"/>
      <c r="JQJ25" s="524"/>
      <c r="JQK25" s="524"/>
      <c r="JQL25" s="524"/>
      <c r="JQM25" s="524"/>
      <c r="JQN25" s="524"/>
      <c r="JQO25" s="524"/>
      <c r="JQP25" s="524"/>
      <c r="JQQ25" s="524"/>
      <c r="JQR25" s="524"/>
      <c r="JQS25" s="524"/>
      <c r="JQT25" s="524"/>
      <c r="JQU25" s="524"/>
      <c r="JQV25" s="524"/>
      <c r="JQW25" s="524"/>
      <c r="JQX25" s="524"/>
      <c r="JQY25" s="524"/>
      <c r="JQZ25" s="524"/>
      <c r="JRA25" s="524"/>
      <c r="JRB25" s="524"/>
      <c r="JRC25" s="524"/>
      <c r="JRD25" s="524"/>
      <c r="JRE25" s="524"/>
      <c r="JRF25" s="524"/>
      <c r="JRG25" s="524"/>
      <c r="JRH25" s="524"/>
      <c r="JRI25" s="524"/>
      <c r="JRJ25" s="524"/>
      <c r="JRK25" s="524"/>
      <c r="JRL25" s="524"/>
      <c r="JRM25" s="524"/>
      <c r="JRN25" s="524"/>
      <c r="JRO25" s="524"/>
      <c r="JRP25" s="524"/>
      <c r="JRQ25" s="524"/>
      <c r="JRR25" s="524"/>
      <c r="JRS25" s="524"/>
      <c r="JRT25" s="524"/>
      <c r="JRU25" s="524"/>
      <c r="JRV25" s="524"/>
      <c r="JRW25" s="524"/>
      <c r="JRX25" s="524"/>
      <c r="JRY25" s="524"/>
      <c r="JRZ25" s="524"/>
      <c r="JSA25" s="524"/>
      <c r="JSB25" s="524"/>
      <c r="JSC25" s="524"/>
      <c r="JSD25" s="524"/>
      <c r="JSE25" s="524"/>
      <c r="JSF25" s="524"/>
      <c r="JSG25" s="524"/>
      <c r="JSH25" s="524"/>
      <c r="JSI25" s="524"/>
      <c r="JSJ25" s="524"/>
      <c r="JSK25" s="524"/>
      <c r="JSL25" s="524"/>
      <c r="JSM25" s="524"/>
      <c r="JSN25" s="524"/>
      <c r="JSO25" s="524"/>
      <c r="JSP25" s="524"/>
      <c r="JSQ25" s="524"/>
      <c r="JSR25" s="524"/>
      <c r="JSS25" s="524"/>
      <c r="JST25" s="524"/>
      <c r="JSU25" s="524"/>
      <c r="JSV25" s="524"/>
      <c r="JSW25" s="524"/>
      <c r="JSX25" s="524"/>
      <c r="JSY25" s="524"/>
      <c r="JSZ25" s="524"/>
      <c r="JTA25" s="524"/>
      <c r="JTB25" s="524"/>
      <c r="JTC25" s="524"/>
      <c r="JTD25" s="524"/>
      <c r="JTE25" s="524"/>
      <c r="JTF25" s="524"/>
      <c r="JTG25" s="524"/>
      <c r="JTH25" s="524"/>
      <c r="JTI25" s="524"/>
      <c r="JTJ25" s="524"/>
      <c r="JTK25" s="524"/>
      <c r="JTL25" s="524"/>
      <c r="JTM25" s="524"/>
      <c r="JTN25" s="524"/>
      <c r="JTO25" s="524"/>
      <c r="JTP25" s="524"/>
      <c r="JTQ25" s="524"/>
      <c r="JTR25" s="524"/>
      <c r="JTS25" s="524"/>
      <c r="JTT25" s="524"/>
      <c r="JTU25" s="524"/>
      <c r="JTV25" s="524"/>
      <c r="JTW25" s="524"/>
      <c r="JTX25" s="524"/>
      <c r="JTY25" s="524"/>
      <c r="JTZ25" s="524"/>
      <c r="JUA25" s="524"/>
      <c r="JUB25" s="524"/>
      <c r="JUC25" s="524"/>
      <c r="JUD25" s="524"/>
      <c r="JUE25" s="524"/>
      <c r="JUF25" s="524"/>
      <c r="JUG25" s="524"/>
      <c r="JUH25" s="524"/>
      <c r="JUI25" s="524"/>
      <c r="JUJ25" s="524"/>
      <c r="JUK25" s="524"/>
      <c r="JUL25" s="524"/>
      <c r="JUM25" s="524"/>
      <c r="JUN25" s="524"/>
      <c r="JUO25" s="524"/>
      <c r="JUP25" s="524"/>
      <c r="JUQ25" s="524"/>
      <c r="JUR25" s="524"/>
      <c r="JUS25" s="524"/>
      <c r="JUT25" s="524"/>
      <c r="JUU25" s="524"/>
      <c r="JUV25" s="524"/>
      <c r="JUW25" s="524"/>
      <c r="JUX25" s="524"/>
      <c r="JUY25" s="524"/>
      <c r="JUZ25" s="524"/>
      <c r="JVA25" s="524"/>
      <c r="JVB25" s="524"/>
      <c r="JVC25" s="524"/>
      <c r="JVD25" s="524"/>
      <c r="JVE25" s="524"/>
      <c r="JVF25" s="524"/>
      <c r="JVG25" s="524"/>
      <c r="JVH25" s="524"/>
      <c r="JVI25" s="524"/>
      <c r="JVJ25" s="524"/>
      <c r="JVK25" s="524"/>
      <c r="JVL25" s="524"/>
      <c r="JVM25" s="524"/>
      <c r="JVN25" s="524"/>
      <c r="JVO25" s="524"/>
      <c r="JVP25" s="524"/>
      <c r="JVQ25" s="524"/>
      <c r="JVR25" s="524"/>
      <c r="JVS25" s="524"/>
      <c r="JVT25" s="524"/>
      <c r="JVU25" s="524"/>
      <c r="JVV25" s="524"/>
      <c r="JVW25" s="524"/>
      <c r="JVX25" s="524"/>
      <c r="JVY25" s="524"/>
      <c r="JVZ25" s="524"/>
      <c r="JWA25" s="524"/>
      <c r="JWB25" s="524"/>
      <c r="JWC25" s="524"/>
      <c r="JWD25" s="524"/>
      <c r="JWE25" s="524"/>
      <c r="JWF25" s="524"/>
      <c r="JWG25" s="524"/>
      <c r="JWH25" s="524"/>
      <c r="JWI25" s="524"/>
      <c r="JWJ25" s="524"/>
      <c r="JWK25" s="524"/>
      <c r="JWL25" s="524"/>
      <c r="JWM25" s="524"/>
      <c r="JWN25" s="524"/>
      <c r="JWO25" s="524"/>
      <c r="JWP25" s="524"/>
      <c r="JWQ25" s="524"/>
      <c r="JWR25" s="524"/>
      <c r="JWS25" s="524"/>
      <c r="JWT25" s="524"/>
      <c r="JWU25" s="524"/>
      <c r="JWV25" s="524"/>
      <c r="JWW25" s="524"/>
      <c r="JWX25" s="524"/>
      <c r="JWY25" s="524"/>
      <c r="JWZ25" s="524"/>
      <c r="JXA25" s="524"/>
      <c r="JXB25" s="524"/>
      <c r="JXC25" s="524"/>
      <c r="JXD25" s="524"/>
      <c r="JXE25" s="524"/>
      <c r="JXF25" s="524"/>
      <c r="JXG25" s="524"/>
      <c r="JXH25" s="524"/>
      <c r="JXI25" s="524"/>
      <c r="JXJ25" s="524"/>
      <c r="JXK25" s="524"/>
      <c r="JXL25" s="524"/>
      <c r="JXM25" s="524"/>
      <c r="JXN25" s="524"/>
      <c r="JXO25" s="524"/>
      <c r="JXP25" s="524"/>
      <c r="JXQ25" s="524"/>
      <c r="JXR25" s="524"/>
      <c r="JXS25" s="524"/>
      <c r="JXT25" s="524"/>
      <c r="JXU25" s="524"/>
      <c r="JXV25" s="524"/>
      <c r="JXW25" s="524"/>
      <c r="JXX25" s="524"/>
      <c r="JXY25" s="524"/>
      <c r="JXZ25" s="524"/>
      <c r="JYA25" s="524"/>
      <c r="JYB25" s="524"/>
      <c r="JYC25" s="524"/>
      <c r="JYD25" s="524"/>
      <c r="JYE25" s="524"/>
      <c r="JYF25" s="524"/>
      <c r="JYG25" s="524"/>
      <c r="JYH25" s="524"/>
      <c r="JYI25" s="524"/>
      <c r="JYJ25" s="524"/>
      <c r="JYK25" s="524"/>
      <c r="JYL25" s="524"/>
      <c r="JYM25" s="524"/>
      <c r="JYN25" s="524"/>
      <c r="JYO25" s="524"/>
      <c r="JYP25" s="524"/>
      <c r="JYQ25" s="524"/>
      <c r="JYR25" s="524"/>
      <c r="JYS25" s="524"/>
      <c r="JYT25" s="524"/>
      <c r="JYU25" s="524"/>
      <c r="JYV25" s="524"/>
      <c r="JYW25" s="524"/>
      <c r="JYX25" s="524"/>
      <c r="JYY25" s="524"/>
      <c r="JYZ25" s="524"/>
      <c r="JZA25" s="524"/>
      <c r="JZB25" s="524"/>
      <c r="JZC25" s="524"/>
      <c r="JZD25" s="524"/>
      <c r="JZE25" s="524"/>
      <c r="JZF25" s="524"/>
      <c r="JZG25" s="524"/>
      <c r="JZH25" s="524"/>
      <c r="JZI25" s="524"/>
      <c r="JZJ25" s="524"/>
      <c r="JZK25" s="524"/>
      <c r="JZL25" s="524"/>
      <c r="JZM25" s="524"/>
      <c r="JZN25" s="524"/>
      <c r="JZO25" s="524"/>
      <c r="JZP25" s="524"/>
      <c r="JZQ25" s="524"/>
      <c r="JZR25" s="524"/>
      <c r="JZS25" s="524"/>
      <c r="JZT25" s="524"/>
      <c r="JZU25" s="524"/>
      <c r="JZV25" s="524"/>
      <c r="JZW25" s="524"/>
      <c r="JZX25" s="524"/>
      <c r="JZY25" s="524"/>
      <c r="JZZ25" s="524"/>
      <c r="KAA25" s="524"/>
      <c r="KAB25" s="524"/>
      <c r="KAC25" s="524"/>
      <c r="KAD25" s="524"/>
      <c r="KAE25" s="524"/>
      <c r="KAF25" s="524"/>
      <c r="KAG25" s="524"/>
      <c r="KAH25" s="524"/>
      <c r="KAI25" s="524"/>
      <c r="KAJ25" s="524"/>
      <c r="KAK25" s="524"/>
      <c r="KAL25" s="524"/>
      <c r="KAM25" s="524"/>
      <c r="KAN25" s="524"/>
      <c r="KAO25" s="524"/>
      <c r="KAP25" s="524"/>
      <c r="KAQ25" s="524"/>
      <c r="KAR25" s="524"/>
      <c r="KAS25" s="524"/>
      <c r="KAT25" s="524"/>
      <c r="KAU25" s="524"/>
      <c r="KAV25" s="524"/>
      <c r="KAW25" s="524"/>
      <c r="KAX25" s="524"/>
      <c r="KAY25" s="524"/>
      <c r="KAZ25" s="524"/>
      <c r="KBA25" s="524"/>
      <c r="KBB25" s="524"/>
      <c r="KBC25" s="524"/>
      <c r="KBD25" s="524"/>
      <c r="KBE25" s="524"/>
      <c r="KBF25" s="524"/>
      <c r="KBG25" s="524"/>
      <c r="KBH25" s="524"/>
      <c r="KBI25" s="524"/>
      <c r="KBJ25" s="524"/>
      <c r="KBK25" s="524"/>
      <c r="KBL25" s="524"/>
      <c r="KBM25" s="524"/>
      <c r="KBN25" s="524"/>
      <c r="KBO25" s="524"/>
      <c r="KBP25" s="524"/>
      <c r="KBQ25" s="524"/>
      <c r="KBR25" s="524"/>
      <c r="KBS25" s="524"/>
      <c r="KBT25" s="524"/>
      <c r="KBU25" s="524"/>
      <c r="KBV25" s="524"/>
      <c r="KBW25" s="524"/>
      <c r="KBX25" s="524"/>
      <c r="KBY25" s="524"/>
      <c r="KBZ25" s="524"/>
      <c r="KCA25" s="524"/>
      <c r="KCB25" s="524"/>
      <c r="KCC25" s="524"/>
      <c r="KCD25" s="524"/>
      <c r="KCE25" s="524"/>
      <c r="KCF25" s="524"/>
      <c r="KCG25" s="524"/>
      <c r="KCH25" s="524"/>
      <c r="KCI25" s="524"/>
      <c r="KCJ25" s="524"/>
      <c r="KCK25" s="524"/>
      <c r="KCL25" s="524"/>
      <c r="KCM25" s="524"/>
      <c r="KCN25" s="524"/>
      <c r="KCO25" s="524"/>
      <c r="KCP25" s="524"/>
      <c r="KCQ25" s="524"/>
      <c r="KCR25" s="524"/>
      <c r="KCS25" s="524"/>
      <c r="KCT25" s="524"/>
      <c r="KCU25" s="524"/>
      <c r="KCV25" s="524"/>
      <c r="KCW25" s="524"/>
      <c r="KCX25" s="524"/>
      <c r="KCY25" s="524"/>
      <c r="KCZ25" s="524"/>
      <c r="KDA25" s="524"/>
      <c r="KDB25" s="524"/>
      <c r="KDC25" s="524"/>
      <c r="KDD25" s="524"/>
      <c r="KDE25" s="524"/>
      <c r="KDF25" s="524"/>
      <c r="KDG25" s="524"/>
      <c r="KDH25" s="524"/>
      <c r="KDI25" s="524"/>
      <c r="KDJ25" s="524"/>
      <c r="KDK25" s="524"/>
      <c r="KDL25" s="524"/>
      <c r="KDM25" s="524"/>
      <c r="KDN25" s="524"/>
      <c r="KDO25" s="524"/>
      <c r="KDP25" s="524"/>
      <c r="KDQ25" s="524"/>
      <c r="KDR25" s="524"/>
      <c r="KDS25" s="524"/>
      <c r="KDT25" s="524"/>
      <c r="KDU25" s="524"/>
      <c r="KDV25" s="524"/>
      <c r="KDW25" s="524"/>
      <c r="KDX25" s="524"/>
      <c r="KDY25" s="524"/>
      <c r="KDZ25" s="524"/>
      <c r="KEA25" s="524"/>
      <c r="KEB25" s="524"/>
      <c r="KEC25" s="524"/>
      <c r="KED25" s="524"/>
      <c r="KEE25" s="524"/>
      <c r="KEF25" s="524"/>
      <c r="KEG25" s="524"/>
      <c r="KEH25" s="524"/>
      <c r="KEI25" s="524"/>
      <c r="KEJ25" s="524"/>
      <c r="KEK25" s="524"/>
      <c r="KEL25" s="524"/>
      <c r="KEM25" s="524"/>
      <c r="KEN25" s="524"/>
      <c r="KEO25" s="524"/>
      <c r="KEP25" s="524"/>
      <c r="KEQ25" s="524"/>
      <c r="KER25" s="524"/>
      <c r="KES25" s="524"/>
      <c r="KET25" s="524"/>
      <c r="KEU25" s="524"/>
      <c r="KEV25" s="524"/>
      <c r="KEW25" s="524"/>
      <c r="KEX25" s="524"/>
      <c r="KEY25" s="524"/>
      <c r="KEZ25" s="524"/>
      <c r="KFA25" s="524"/>
      <c r="KFB25" s="524"/>
      <c r="KFC25" s="524"/>
      <c r="KFD25" s="524"/>
      <c r="KFE25" s="524"/>
      <c r="KFF25" s="524"/>
      <c r="KFG25" s="524"/>
      <c r="KFH25" s="524"/>
      <c r="KFI25" s="524"/>
      <c r="KFJ25" s="524"/>
      <c r="KFK25" s="524"/>
      <c r="KFL25" s="524"/>
      <c r="KFM25" s="524"/>
      <c r="KFN25" s="524"/>
      <c r="KFO25" s="524"/>
      <c r="KFP25" s="524"/>
      <c r="KFQ25" s="524"/>
      <c r="KFR25" s="524"/>
      <c r="KFS25" s="524"/>
      <c r="KFT25" s="524"/>
      <c r="KFU25" s="524"/>
      <c r="KFV25" s="524"/>
      <c r="KFW25" s="524"/>
      <c r="KFX25" s="524"/>
      <c r="KFY25" s="524"/>
      <c r="KFZ25" s="524"/>
      <c r="KGA25" s="524"/>
      <c r="KGB25" s="524"/>
      <c r="KGC25" s="524"/>
      <c r="KGD25" s="524"/>
      <c r="KGE25" s="524"/>
      <c r="KGF25" s="524"/>
      <c r="KGG25" s="524"/>
      <c r="KGH25" s="524"/>
      <c r="KGI25" s="524"/>
      <c r="KGJ25" s="524"/>
      <c r="KGK25" s="524"/>
      <c r="KGL25" s="524"/>
      <c r="KGM25" s="524"/>
      <c r="KGN25" s="524"/>
      <c r="KGO25" s="524"/>
      <c r="KGP25" s="524"/>
      <c r="KGQ25" s="524"/>
      <c r="KGR25" s="524"/>
      <c r="KGS25" s="524"/>
      <c r="KGT25" s="524"/>
      <c r="KGU25" s="524"/>
      <c r="KGV25" s="524"/>
      <c r="KGW25" s="524"/>
      <c r="KGX25" s="524"/>
      <c r="KGY25" s="524"/>
      <c r="KGZ25" s="524"/>
      <c r="KHA25" s="524"/>
      <c r="KHB25" s="524"/>
      <c r="KHC25" s="524"/>
      <c r="KHD25" s="524"/>
      <c r="KHE25" s="524"/>
      <c r="KHF25" s="524"/>
      <c r="KHG25" s="524"/>
      <c r="KHH25" s="524"/>
      <c r="KHI25" s="524"/>
      <c r="KHJ25" s="524"/>
      <c r="KHK25" s="524"/>
      <c r="KHL25" s="524"/>
      <c r="KHM25" s="524"/>
      <c r="KHN25" s="524"/>
      <c r="KHO25" s="524"/>
      <c r="KHP25" s="524"/>
      <c r="KHQ25" s="524"/>
      <c r="KHR25" s="524"/>
      <c r="KHS25" s="524"/>
      <c r="KHT25" s="524"/>
      <c r="KHU25" s="524"/>
      <c r="KHV25" s="524"/>
      <c r="KHW25" s="524"/>
      <c r="KHX25" s="524"/>
      <c r="KHY25" s="524"/>
      <c r="KHZ25" s="524"/>
      <c r="KIA25" s="524"/>
      <c r="KIB25" s="524"/>
      <c r="KIC25" s="524"/>
      <c r="KID25" s="524"/>
      <c r="KIE25" s="524"/>
      <c r="KIF25" s="524"/>
      <c r="KIG25" s="524"/>
      <c r="KIH25" s="524"/>
      <c r="KII25" s="524"/>
      <c r="KIJ25" s="524"/>
      <c r="KIK25" s="524"/>
      <c r="KIL25" s="524"/>
      <c r="KIM25" s="524"/>
      <c r="KIN25" s="524"/>
      <c r="KIO25" s="524"/>
      <c r="KIP25" s="524"/>
      <c r="KIQ25" s="524"/>
      <c r="KIR25" s="524"/>
      <c r="KIS25" s="524"/>
      <c r="KIT25" s="524"/>
      <c r="KIU25" s="524"/>
      <c r="KIV25" s="524"/>
      <c r="KIW25" s="524"/>
      <c r="KIX25" s="524"/>
      <c r="KIY25" s="524"/>
      <c r="KIZ25" s="524"/>
      <c r="KJA25" s="524"/>
      <c r="KJB25" s="524"/>
      <c r="KJC25" s="524"/>
      <c r="KJD25" s="524"/>
      <c r="KJE25" s="524"/>
      <c r="KJF25" s="524"/>
      <c r="KJG25" s="524"/>
      <c r="KJH25" s="524"/>
      <c r="KJI25" s="524"/>
      <c r="KJJ25" s="524"/>
      <c r="KJK25" s="524"/>
      <c r="KJL25" s="524"/>
      <c r="KJM25" s="524"/>
      <c r="KJN25" s="524"/>
      <c r="KJO25" s="524"/>
      <c r="KJP25" s="524"/>
      <c r="KJQ25" s="524"/>
      <c r="KJR25" s="524"/>
      <c r="KJS25" s="524"/>
      <c r="KJT25" s="524"/>
      <c r="KJU25" s="524"/>
      <c r="KJV25" s="524"/>
      <c r="KJW25" s="524"/>
      <c r="KJX25" s="524"/>
      <c r="KJY25" s="524"/>
      <c r="KJZ25" s="524"/>
      <c r="KKA25" s="524"/>
      <c r="KKB25" s="524"/>
      <c r="KKC25" s="524"/>
      <c r="KKD25" s="524"/>
      <c r="KKE25" s="524"/>
      <c r="KKF25" s="524"/>
      <c r="KKG25" s="524"/>
      <c r="KKH25" s="524"/>
      <c r="KKI25" s="524"/>
      <c r="KKJ25" s="524"/>
      <c r="KKK25" s="524"/>
      <c r="KKL25" s="524"/>
      <c r="KKM25" s="524"/>
      <c r="KKN25" s="524"/>
      <c r="KKO25" s="524"/>
      <c r="KKP25" s="524"/>
      <c r="KKQ25" s="524"/>
      <c r="KKR25" s="524"/>
      <c r="KKS25" s="524"/>
      <c r="KKT25" s="524"/>
      <c r="KKU25" s="524"/>
      <c r="KKV25" s="524"/>
      <c r="KKW25" s="524"/>
      <c r="KKX25" s="524"/>
      <c r="KKY25" s="524"/>
      <c r="KKZ25" s="524"/>
      <c r="KLA25" s="524"/>
      <c r="KLB25" s="524"/>
      <c r="KLC25" s="524"/>
      <c r="KLD25" s="524"/>
      <c r="KLE25" s="524"/>
      <c r="KLF25" s="524"/>
      <c r="KLG25" s="524"/>
      <c r="KLH25" s="524"/>
      <c r="KLI25" s="524"/>
      <c r="KLJ25" s="524"/>
      <c r="KLK25" s="524"/>
      <c r="KLL25" s="524"/>
      <c r="KLM25" s="524"/>
      <c r="KLN25" s="524"/>
      <c r="KLO25" s="524"/>
      <c r="KLP25" s="524"/>
      <c r="KLQ25" s="524"/>
      <c r="KLR25" s="524"/>
      <c r="KLS25" s="524"/>
      <c r="KLT25" s="524"/>
      <c r="KLU25" s="524"/>
      <c r="KLV25" s="524"/>
      <c r="KLW25" s="524"/>
      <c r="KLX25" s="524"/>
      <c r="KLY25" s="524"/>
      <c r="KLZ25" s="524"/>
      <c r="KMA25" s="524"/>
      <c r="KMB25" s="524"/>
      <c r="KMC25" s="524"/>
      <c r="KMD25" s="524"/>
      <c r="KME25" s="524"/>
      <c r="KMF25" s="524"/>
      <c r="KMG25" s="524"/>
      <c r="KMH25" s="524"/>
      <c r="KMI25" s="524"/>
      <c r="KMJ25" s="524"/>
      <c r="KMK25" s="524"/>
      <c r="KML25" s="524"/>
      <c r="KMM25" s="524"/>
      <c r="KMN25" s="524"/>
      <c r="KMO25" s="524"/>
      <c r="KMP25" s="524"/>
      <c r="KMQ25" s="524"/>
      <c r="KMR25" s="524"/>
      <c r="KMS25" s="524"/>
      <c r="KMT25" s="524"/>
      <c r="KMU25" s="524"/>
      <c r="KMV25" s="524"/>
      <c r="KMW25" s="524"/>
      <c r="KMX25" s="524"/>
      <c r="KMY25" s="524"/>
      <c r="KMZ25" s="524"/>
      <c r="KNA25" s="524"/>
      <c r="KNB25" s="524"/>
      <c r="KNC25" s="524"/>
      <c r="KND25" s="524"/>
      <c r="KNE25" s="524"/>
      <c r="KNF25" s="524"/>
      <c r="KNG25" s="524"/>
      <c r="KNH25" s="524"/>
      <c r="KNI25" s="524"/>
      <c r="KNJ25" s="524"/>
      <c r="KNK25" s="524"/>
      <c r="KNL25" s="524"/>
      <c r="KNM25" s="524"/>
      <c r="KNN25" s="524"/>
      <c r="KNO25" s="524"/>
      <c r="KNP25" s="524"/>
      <c r="KNQ25" s="524"/>
      <c r="KNR25" s="524"/>
      <c r="KNS25" s="524"/>
      <c r="KNT25" s="524"/>
      <c r="KNU25" s="524"/>
      <c r="KNV25" s="524"/>
      <c r="KNW25" s="524"/>
      <c r="KNX25" s="524"/>
      <c r="KNY25" s="524"/>
      <c r="KNZ25" s="524"/>
      <c r="KOA25" s="524"/>
      <c r="KOB25" s="524"/>
      <c r="KOC25" s="524"/>
      <c r="KOD25" s="524"/>
      <c r="KOE25" s="524"/>
      <c r="KOF25" s="524"/>
      <c r="KOG25" s="524"/>
      <c r="KOH25" s="524"/>
      <c r="KOI25" s="524"/>
      <c r="KOJ25" s="524"/>
      <c r="KOK25" s="524"/>
      <c r="KOL25" s="524"/>
      <c r="KOM25" s="524"/>
      <c r="KON25" s="524"/>
      <c r="KOO25" s="524"/>
      <c r="KOP25" s="524"/>
      <c r="KOQ25" s="524"/>
      <c r="KOR25" s="524"/>
      <c r="KOS25" s="524"/>
      <c r="KOT25" s="524"/>
      <c r="KOU25" s="524"/>
      <c r="KOV25" s="524"/>
      <c r="KOW25" s="524"/>
      <c r="KOX25" s="524"/>
      <c r="KOY25" s="524"/>
      <c r="KOZ25" s="524"/>
      <c r="KPA25" s="524"/>
      <c r="KPB25" s="524"/>
      <c r="KPC25" s="524"/>
      <c r="KPD25" s="524"/>
      <c r="KPE25" s="524"/>
      <c r="KPF25" s="524"/>
      <c r="KPG25" s="524"/>
      <c r="KPH25" s="524"/>
      <c r="KPI25" s="524"/>
      <c r="KPJ25" s="524"/>
      <c r="KPK25" s="524"/>
      <c r="KPL25" s="524"/>
      <c r="KPM25" s="524"/>
      <c r="KPN25" s="524"/>
      <c r="KPO25" s="524"/>
      <c r="KPP25" s="524"/>
      <c r="KPQ25" s="524"/>
      <c r="KPR25" s="524"/>
      <c r="KPS25" s="524"/>
      <c r="KPT25" s="524"/>
      <c r="KPU25" s="524"/>
      <c r="KPV25" s="524"/>
      <c r="KPW25" s="524"/>
      <c r="KPX25" s="524"/>
      <c r="KPY25" s="524"/>
      <c r="KPZ25" s="524"/>
      <c r="KQA25" s="524"/>
      <c r="KQB25" s="524"/>
      <c r="KQC25" s="524"/>
      <c r="KQD25" s="524"/>
      <c r="KQE25" s="524"/>
      <c r="KQF25" s="524"/>
      <c r="KQG25" s="524"/>
      <c r="KQH25" s="524"/>
      <c r="KQI25" s="524"/>
      <c r="KQJ25" s="524"/>
      <c r="KQK25" s="524"/>
      <c r="KQL25" s="524"/>
      <c r="KQM25" s="524"/>
      <c r="KQN25" s="524"/>
      <c r="KQO25" s="524"/>
      <c r="KQP25" s="524"/>
      <c r="KQQ25" s="524"/>
      <c r="KQR25" s="524"/>
      <c r="KQS25" s="524"/>
      <c r="KQT25" s="524"/>
      <c r="KQU25" s="524"/>
      <c r="KQV25" s="524"/>
      <c r="KQW25" s="524"/>
      <c r="KQX25" s="524"/>
      <c r="KQY25" s="524"/>
      <c r="KQZ25" s="524"/>
      <c r="KRA25" s="524"/>
      <c r="KRB25" s="524"/>
      <c r="KRC25" s="524"/>
      <c r="KRD25" s="524"/>
      <c r="KRE25" s="524"/>
      <c r="KRF25" s="524"/>
      <c r="KRG25" s="524"/>
      <c r="KRH25" s="524"/>
      <c r="KRI25" s="524"/>
      <c r="KRJ25" s="524"/>
      <c r="KRK25" s="524"/>
      <c r="KRL25" s="524"/>
      <c r="KRM25" s="524"/>
      <c r="KRN25" s="524"/>
      <c r="KRO25" s="524"/>
      <c r="KRP25" s="524"/>
      <c r="KRQ25" s="524"/>
      <c r="KRR25" s="524"/>
      <c r="KRS25" s="524"/>
      <c r="KRT25" s="524"/>
      <c r="KRU25" s="524"/>
      <c r="KRV25" s="524"/>
      <c r="KRW25" s="524"/>
      <c r="KRX25" s="524"/>
      <c r="KRY25" s="524"/>
      <c r="KRZ25" s="524"/>
      <c r="KSA25" s="524"/>
      <c r="KSB25" s="524"/>
      <c r="KSC25" s="524"/>
      <c r="KSD25" s="524"/>
      <c r="KSE25" s="524"/>
      <c r="KSF25" s="524"/>
      <c r="KSG25" s="524"/>
      <c r="KSH25" s="524"/>
      <c r="KSI25" s="524"/>
      <c r="KSJ25" s="524"/>
      <c r="KSK25" s="524"/>
      <c r="KSL25" s="524"/>
      <c r="KSM25" s="524"/>
      <c r="KSN25" s="524"/>
      <c r="KSO25" s="524"/>
      <c r="KSP25" s="524"/>
      <c r="KSQ25" s="524"/>
      <c r="KSR25" s="524"/>
      <c r="KSS25" s="524"/>
      <c r="KST25" s="524"/>
      <c r="KSU25" s="524"/>
      <c r="KSV25" s="524"/>
      <c r="KSW25" s="524"/>
      <c r="KSX25" s="524"/>
      <c r="KSY25" s="524"/>
      <c r="KSZ25" s="524"/>
      <c r="KTA25" s="524"/>
      <c r="KTB25" s="524"/>
      <c r="KTC25" s="524"/>
      <c r="KTD25" s="524"/>
      <c r="KTE25" s="524"/>
      <c r="KTF25" s="524"/>
      <c r="KTG25" s="524"/>
      <c r="KTH25" s="524"/>
      <c r="KTI25" s="524"/>
      <c r="KTJ25" s="524"/>
      <c r="KTK25" s="524"/>
      <c r="KTL25" s="524"/>
      <c r="KTM25" s="524"/>
      <c r="KTN25" s="524"/>
      <c r="KTO25" s="524"/>
      <c r="KTP25" s="524"/>
      <c r="KTQ25" s="524"/>
      <c r="KTR25" s="524"/>
      <c r="KTS25" s="524"/>
      <c r="KTT25" s="524"/>
      <c r="KTU25" s="524"/>
      <c r="KTV25" s="524"/>
      <c r="KTW25" s="524"/>
      <c r="KTX25" s="524"/>
      <c r="KTY25" s="524"/>
      <c r="KTZ25" s="524"/>
      <c r="KUA25" s="524"/>
      <c r="KUB25" s="524"/>
      <c r="KUC25" s="524"/>
      <c r="KUD25" s="524"/>
      <c r="KUE25" s="524"/>
      <c r="KUF25" s="524"/>
      <c r="KUG25" s="524"/>
      <c r="KUH25" s="524"/>
      <c r="KUI25" s="524"/>
      <c r="KUJ25" s="524"/>
      <c r="KUK25" s="524"/>
      <c r="KUL25" s="524"/>
      <c r="KUM25" s="524"/>
      <c r="KUN25" s="524"/>
      <c r="KUO25" s="524"/>
      <c r="KUP25" s="524"/>
      <c r="KUQ25" s="524"/>
      <c r="KUR25" s="524"/>
      <c r="KUS25" s="524"/>
      <c r="KUT25" s="524"/>
      <c r="KUU25" s="524"/>
      <c r="KUV25" s="524"/>
      <c r="KUW25" s="524"/>
      <c r="KUX25" s="524"/>
      <c r="KUY25" s="524"/>
      <c r="KUZ25" s="524"/>
      <c r="KVA25" s="524"/>
      <c r="KVB25" s="524"/>
      <c r="KVC25" s="524"/>
      <c r="KVD25" s="524"/>
      <c r="KVE25" s="524"/>
      <c r="KVF25" s="524"/>
      <c r="KVG25" s="524"/>
      <c r="KVH25" s="524"/>
      <c r="KVI25" s="524"/>
      <c r="KVJ25" s="524"/>
      <c r="KVK25" s="524"/>
      <c r="KVL25" s="524"/>
      <c r="KVM25" s="524"/>
      <c r="KVN25" s="524"/>
      <c r="KVO25" s="524"/>
      <c r="KVP25" s="524"/>
      <c r="KVQ25" s="524"/>
      <c r="KVR25" s="524"/>
      <c r="KVS25" s="524"/>
      <c r="KVT25" s="524"/>
      <c r="KVU25" s="524"/>
      <c r="KVV25" s="524"/>
      <c r="KVW25" s="524"/>
      <c r="KVX25" s="524"/>
      <c r="KVY25" s="524"/>
      <c r="KVZ25" s="524"/>
      <c r="KWA25" s="524"/>
      <c r="KWB25" s="524"/>
      <c r="KWC25" s="524"/>
      <c r="KWD25" s="524"/>
      <c r="KWE25" s="524"/>
      <c r="KWF25" s="524"/>
      <c r="KWG25" s="524"/>
      <c r="KWH25" s="524"/>
      <c r="KWI25" s="524"/>
      <c r="KWJ25" s="524"/>
      <c r="KWK25" s="524"/>
      <c r="KWL25" s="524"/>
      <c r="KWM25" s="524"/>
      <c r="KWN25" s="524"/>
      <c r="KWO25" s="524"/>
      <c r="KWP25" s="524"/>
      <c r="KWQ25" s="524"/>
      <c r="KWR25" s="524"/>
      <c r="KWS25" s="524"/>
      <c r="KWT25" s="524"/>
      <c r="KWU25" s="524"/>
      <c r="KWV25" s="524"/>
      <c r="KWW25" s="524"/>
      <c r="KWX25" s="524"/>
      <c r="KWY25" s="524"/>
      <c r="KWZ25" s="524"/>
      <c r="KXA25" s="524"/>
      <c r="KXB25" s="524"/>
      <c r="KXC25" s="524"/>
      <c r="KXD25" s="524"/>
      <c r="KXE25" s="524"/>
      <c r="KXF25" s="524"/>
      <c r="KXG25" s="524"/>
      <c r="KXH25" s="524"/>
      <c r="KXI25" s="524"/>
      <c r="KXJ25" s="524"/>
      <c r="KXK25" s="524"/>
      <c r="KXL25" s="524"/>
      <c r="KXM25" s="524"/>
      <c r="KXN25" s="524"/>
      <c r="KXO25" s="524"/>
      <c r="KXP25" s="524"/>
      <c r="KXQ25" s="524"/>
      <c r="KXR25" s="524"/>
      <c r="KXS25" s="524"/>
      <c r="KXT25" s="524"/>
      <c r="KXU25" s="524"/>
      <c r="KXV25" s="524"/>
      <c r="KXW25" s="524"/>
      <c r="KXX25" s="524"/>
      <c r="KXY25" s="524"/>
      <c r="KXZ25" s="524"/>
      <c r="KYA25" s="524"/>
      <c r="KYB25" s="524"/>
      <c r="KYC25" s="524"/>
      <c r="KYD25" s="524"/>
      <c r="KYE25" s="524"/>
      <c r="KYF25" s="524"/>
      <c r="KYG25" s="524"/>
      <c r="KYH25" s="524"/>
      <c r="KYI25" s="524"/>
      <c r="KYJ25" s="524"/>
      <c r="KYK25" s="524"/>
      <c r="KYL25" s="524"/>
      <c r="KYM25" s="524"/>
      <c r="KYN25" s="524"/>
      <c r="KYO25" s="524"/>
      <c r="KYP25" s="524"/>
      <c r="KYQ25" s="524"/>
      <c r="KYR25" s="524"/>
      <c r="KYS25" s="524"/>
      <c r="KYT25" s="524"/>
      <c r="KYU25" s="524"/>
      <c r="KYV25" s="524"/>
      <c r="KYW25" s="524"/>
      <c r="KYX25" s="524"/>
      <c r="KYY25" s="524"/>
      <c r="KYZ25" s="524"/>
      <c r="KZA25" s="524"/>
      <c r="KZB25" s="524"/>
      <c r="KZC25" s="524"/>
      <c r="KZD25" s="524"/>
      <c r="KZE25" s="524"/>
      <c r="KZF25" s="524"/>
      <c r="KZG25" s="524"/>
      <c r="KZH25" s="524"/>
      <c r="KZI25" s="524"/>
      <c r="KZJ25" s="524"/>
      <c r="KZK25" s="524"/>
      <c r="KZL25" s="524"/>
      <c r="KZM25" s="524"/>
      <c r="KZN25" s="524"/>
      <c r="KZO25" s="524"/>
      <c r="KZP25" s="524"/>
      <c r="KZQ25" s="524"/>
      <c r="KZR25" s="524"/>
      <c r="KZS25" s="524"/>
      <c r="KZT25" s="524"/>
      <c r="KZU25" s="524"/>
      <c r="KZV25" s="524"/>
      <c r="KZW25" s="524"/>
      <c r="KZX25" s="524"/>
      <c r="KZY25" s="524"/>
      <c r="KZZ25" s="524"/>
      <c r="LAA25" s="524"/>
      <c r="LAB25" s="524"/>
      <c r="LAC25" s="524"/>
      <c r="LAD25" s="524"/>
      <c r="LAE25" s="524"/>
      <c r="LAF25" s="524"/>
      <c r="LAG25" s="524"/>
      <c r="LAH25" s="524"/>
      <c r="LAI25" s="524"/>
      <c r="LAJ25" s="524"/>
      <c r="LAK25" s="524"/>
      <c r="LAL25" s="524"/>
      <c r="LAM25" s="524"/>
      <c r="LAN25" s="524"/>
      <c r="LAO25" s="524"/>
      <c r="LAP25" s="524"/>
      <c r="LAQ25" s="524"/>
      <c r="LAR25" s="524"/>
      <c r="LAS25" s="524"/>
      <c r="LAT25" s="524"/>
      <c r="LAU25" s="524"/>
      <c r="LAV25" s="524"/>
      <c r="LAW25" s="524"/>
      <c r="LAX25" s="524"/>
      <c r="LAY25" s="524"/>
      <c r="LAZ25" s="524"/>
      <c r="LBA25" s="524"/>
      <c r="LBB25" s="524"/>
      <c r="LBC25" s="524"/>
      <c r="LBD25" s="524"/>
      <c r="LBE25" s="524"/>
      <c r="LBF25" s="524"/>
      <c r="LBG25" s="524"/>
      <c r="LBH25" s="524"/>
      <c r="LBI25" s="524"/>
      <c r="LBJ25" s="524"/>
      <c r="LBK25" s="524"/>
      <c r="LBL25" s="524"/>
      <c r="LBM25" s="524"/>
      <c r="LBN25" s="524"/>
      <c r="LBO25" s="524"/>
      <c r="LBP25" s="524"/>
      <c r="LBQ25" s="524"/>
      <c r="LBR25" s="524"/>
      <c r="LBS25" s="524"/>
      <c r="LBT25" s="524"/>
      <c r="LBU25" s="524"/>
      <c r="LBV25" s="524"/>
      <c r="LBW25" s="524"/>
      <c r="LBX25" s="524"/>
      <c r="LBY25" s="524"/>
      <c r="LBZ25" s="524"/>
      <c r="LCA25" s="524"/>
      <c r="LCB25" s="524"/>
      <c r="LCC25" s="524"/>
      <c r="LCD25" s="524"/>
      <c r="LCE25" s="524"/>
      <c r="LCF25" s="524"/>
      <c r="LCG25" s="524"/>
      <c r="LCH25" s="524"/>
      <c r="LCI25" s="524"/>
      <c r="LCJ25" s="524"/>
      <c r="LCK25" s="524"/>
      <c r="LCL25" s="524"/>
      <c r="LCM25" s="524"/>
      <c r="LCN25" s="524"/>
      <c r="LCO25" s="524"/>
      <c r="LCP25" s="524"/>
      <c r="LCQ25" s="524"/>
      <c r="LCR25" s="524"/>
      <c r="LCS25" s="524"/>
      <c r="LCT25" s="524"/>
      <c r="LCU25" s="524"/>
      <c r="LCV25" s="524"/>
      <c r="LCW25" s="524"/>
      <c r="LCX25" s="524"/>
      <c r="LCY25" s="524"/>
      <c r="LCZ25" s="524"/>
      <c r="LDA25" s="524"/>
      <c r="LDB25" s="524"/>
      <c r="LDC25" s="524"/>
      <c r="LDD25" s="524"/>
      <c r="LDE25" s="524"/>
      <c r="LDF25" s="524"/>
      <c r="LDG25" s="524"/>
      <c r="LDH25" s="524"/>
      <c r="LDI25" s="524"/>
      <c r="LDJ25" s="524"/>
      <c r="LDK25" s="524"/>
      <c r="LDL25" s="524"/>
      <c r="LDM25" s="524"/>
      <c r="LDN25" s="524"/>
      <c r="LDO25" s="524"/>
      <c r="LDP25" s="524"/>
      <c r="LDQ25" s="524"/>
      <c r="LDR25" s="524"/>
      <c r="LDS25" s="524"/>
      <c r="LDT25" s="524"/>
      <c r="LDU25" s="524"/>
      <c r="LDV25" s="524"/>
      <c r="LDW25" s="524"/>
      <c r="LDX25" s="524"/>
      <c r="LDY25" s="524"/>
      <c r="LDZ25" s="524"/>
      <c r="LEA25" s="524"/>
      <c r="LEB25" s="524"/>
      <c r="LEC25" s="524"/>
      <c r="LED25" s="524"/>
      <c r="LEE25" s="524"/>
      <c r="LEF25" s="524"/>
      <c r="LEG25" s="524"/>
      <c r="LEH25" s="524"/>
      <c r="LEI25" s="524"/>
      <c r="LEJ25" s="524"/>
      <c r="LEK25" s="524"/>
      <c r="LEL25" s="524"/>
      <c r="LEM25" s="524"/>
      <c r="LEN25" s="524"/>
      <c r="LEO25" s="524"/>
      <c r="LEP25" s="524"/>
      <c r="LEQ25" s="524"/>
      <c r="LER25" s="524"/>
      <c r="LES25" s="524"/>
      <c r="LET25" s="524"/>
      <c r="LEU25" s="524"/>
      <c r="LEV25" s="524"/>
      <c r="LEW25" s="524"/>
      <c r="LEX25" s="524"/>
      <c r="LEY25" s="524"/>
      <c r="LEZ25" s="524"/>
      <c r="LFA25" s="524"/>
      <c r="LFB25" s="524"/>
      <c r="LFC25" s="524"/>
      <c r="LFD25" s="524"/>
      <c r="LFE25" s="524"/>
      <c r="LFF25" s="524"/>
      <c r="LFG25" s="524"/>
      <c r="LFH25" s="524"/>
      <c r="LFI25" s="524"/>
      <c r="LFJ25" s="524"/>
      <c r="LFK25" s="524"/>
      <c r="LFL25" s="524"/>
      <c r="LFM25" s="524"/>
      <c r="LFN25" s="524"/>
      <c r="LFO25" s="524"/>
      <c r="LFP25" s="524"/>
      <c r="LFQ25" s="524"/>
      <c r="LFR25" s="524"/>
      <c r="LFS25" s="524"/>
      <c r="LFT25" s="524"/>
      <c r="LFU25" s="524"/>
      <c r="LFV25" s="524"/>
      <c r="LFW25" s="524"/>
      <c r="LFX25" s="524"/>
      <c r="LFY25" s="524"/>
      <c r="LFZ25" s="524"/>
      <c r="LGA25" s="524"/>
      <c r="LGB25" s="524"/>
      <c r="LGC25" s="524"/>
      <c r="LGD25" s="524"/>
      <c r="LGE25" s="524"/>
      <c r="LGF25" s="524"/>
      <c r="LGG25" s="524"/>
      <c r="LGH25" s="524"/>
      <c r="LGI25" s="524"/>
      <c r="LGJ25" s="524"/>
      <c r="LGK25" s="524"/>
      <c r="LGL25" s="524"/>
      <c r="LGM25" s="524"/>
      <c r="LGN25" s="524"/>
      <c r="LGO25" s="524"/>
      <c r="LGP25" s="524"/>
      <c r="LGQ25" s="524"/>
      <c r="LGR25" s="524"/>
      <c r="LGS25" s="524"/>
      <c r="LGT25" s="524"/>
      <c r="LGU25" s="524"/>
      <c r="LGV25" s="524"/>
      <c r="LGW25" s="524"/>
      <c r="LGX25" s="524"/>
      <c r="LGY25" s="524"/>
      <c r="LGZ25" s="524"/>
      <c r="LHA25" s="524"/>
      <c r="LHB25" s="524"/>
      <c r="LHC25" s="524"/>
      <c r="LHD25" s="524"/>
      <c r="LHE25" s="524"/>
      <c r="LHF25" s="524"/>
      <c r="LHG25" s="524"/>
      <c r="LHH25" s="524"/>
      <c r="LHI25" s="524"/>
      <c r="LHJ25" s="524"/>
      <c r="LHK25" s="524"/>
      <c r="LHL25" s="524"/>
      <c r="LHM25" s="524"/>
      <c r="LHN25" s="524"/>
      <c r="LHO25" s="524"/>
      <c r="LHP25" s="524"/>
      <c r="LHQ25" s="524"/>
      <c r="LHR25" s="524"/>
      <c r="LHS25" s="524"/>
      <c r="LHT25" s="524"/>
      <c r="LHU25" s="524"/>
      <c r="LHV25" s="524"/>
      <c r="LHW25" s="524"/>
      <c r="LHX25" s="524"/>
      <c r="LHY25" s="524"/>
      <c r="LHZ25" s="524"/>
      <c r="LIA25" s="524"/>
      <c r="LIB25" s="524"/>
      <c r="LIC25" s="524"/>
      <c r="LID25" s="524"/>
      <c r="LIE25" s="524"/>
      <c r="LIF25" s="524"/>
      <c r="LIG25" s="524"/>
      <c r="LIH25" s="524"/>
      <c r="LII25" s="524"/>
      <c r="LIJ25" s="524"/>
      <c r="LIK25" s="524"/>
      <c r="LIL25" s="524"/>
      <c r="LIM25" s="524"/>
      <c r="LIN25" s="524"/>
      <c r="LIO25" s="524"/>
      <c r="LIP25" s="524"/>
      <c r="LIQ25" s="524"/>
      <c r="LIR25" s="524"/>
      <c r="LIS25" s="524"/>
      <c r="LIT25" s="524"/>
      <c r="LIU25" s="524"/>
      <c r="LIV25" s="524"/>
      <c r="LIW25" s="524"/>
      <c r="LIX25" s="524"/>
      <c r="LIY25" s="524"/>
      <c r="LIZ25" s="524"/>
      <c r="LJA25" s="524"/>
      <c r="LJB25" s="524"/>
      <c r="LJC25" s="524"/>
      <c r="LJD25" s="524"/>
      <c r="LJE25" s="524"/>
      <c r="LJF25" s="524"/>
      <c r="LJG25" s="524"/>
      <c r="LJH25" s="524"/>
      <c r="LJI25" s="524"/>
      <c r="LJJ25" s="524"/>
      <c r="LJK25" s="524"/>
      <c r="LJL25" s="524"/>
      <c r="LJM25" s="524"/>
      <c r="LJN25" s="524"/>
      <c r="LJO25" s="524"/>
      <c r="LJP25" s="524"/>
      <c r="LJQ25" s="524"/>
      <c r="LJR25" s="524"/>
      <c r="LJS25" s="524"/>
      <c r="LJT25" s="524"/>
      <c r="LJU25" s="524"/>
      <c r="LJV25" s="524"/>
      <c r="LJW25" s="524"/>
      <c r="LJX25" s="524"/>
      <c r="LJY25" s="524"/>
      <c r="LJZ25" s="524"/>
      <c r="LKA25" s="524"/>
      <c r="LKB25" s="524"/>
      <c r="LKC25" s="524"/>
      <c r="LKD25" s="524"/>
      <c r="LKE25" s="524"/>
      <c r="LKF25" s="524"/>
      <c r="LKG25" s="524"/>
      <c r="LKH25" s="524"/>
      <c r="LKI25" s="524"/>
      <c r="LKJ25" s="524"/>
      <c r="LKK25" s="524"/>
      <c r="LKL25" s="524"/>
      <c r="LKM25" s="524"/>
      <c r="LKN25" s="524"/>
      <c r="LKO25" s="524"/>
      <c r="LKP25" s="524"/>
      <c r="LKQ25" s="524"/>
      <c r="LKR25" s="524"/>
      <c r="LKS25" s="524"/>
      <c r="LKT25" s="524"/>
      <c r="LKU25" s="524"/>
      <c r="LKV25" s="524"/>
      <c r="LKW25" s="524"/>
      <c r="LKX25" s="524"/>
      <c r="LKY25" s="524"/>
      <c r="LKZ25" s="524"/>
      <c r="LLA25" s="524"/>
      <c r="LLB25" s="524"/>
      <c r="LLC25" s="524"/>
      <c r="LLD25" s="524"/>
      <c r="LLE25" s="524"/>
      <c r="LLF25" s="524"/>
      <c r="LLG25" s="524"/>
      <c r="LLH25" s="524"/>
      <c r="LLI25" s="524"/>
      <c r="LLJ25" s="524"/>
      <c r="LLK25" s="524"/>
      <c r="LLL25" s="524"/>
      <c r="LLM25" s="524"/>
      <c r="LLN25" s="524"/>
      <c r="LLO25" s="524"/>
      <c r="LLP25" s="524"/>
      <c r="LLQ25" s="524"/>
      <c r="LLR25" s="524"/>
      <c r="LLS25" s="524"/>
      <c r="LLT25" s="524"/>
      <c r="LLU25" s="524"/>
      <c r="LLV25" s="524"/>
      <c r="LLW25" s="524"/>
      <c r="LLX25" s="524"/>
      <c r="LLY25" s="524"/>
      <c r="LLZ25" s="524"/>
      <c r="LMA25" s="524"/>
      <c r="LMB25" s="524"/>
      <c r="LMC25" s="524"/>
      <c r="LMD25" s="524"/>
      <c r="LME25" s="524"/>
      <c r="LMF25" s="524"/>
      <c r="LMG25" s="524"/>
      <c r="LMH25" s="524"/>
      <c r="LMI25" s="524"/>
      <c r="LMJ25" s="524"/>
      <c r="LMK25" s="524"/>
      <c r="LML25" s="524"/>
      <c r="LMM25" s="524"/>
      <c r="LMN25" s="524"/>
      <c r="LMO25" s="524"/>
      <c r="LMP25" s="524"/>
      <c r="LMQ25" s="524"/>
      <c r="LMR25" s="524"/>
      <c r="LMS25" s="524"/>
      <c r="LMT25" s="524"/>
      <c r="LMU25" s="524"/>
      <c r="LMV25" s="524"/>
      <c r="LMW25" s="524"/>
      <c r="LMX25" s="524"/>
      <c r="LMY25" s="524"/>
      <c r="LMZ25" s="524"/>
      <c r="LNA25" s="524"/>
      <c r="LNB25" s="524"/>
      <c r="LNC25" s="524"/>
      <c r="LND25" s="524"/>
      <c r="LNE25" s="524"/>
      <c r="LNF25" s="524"/>
      <c r="LNG25" s="524"/>
      <c r="LNH25" s="524"/>
      <c r="LNI25" s="524"/>
      <c r="LNJ25" s="524"/>
      <c r="LNK25" s="524"/>
      <c r="LNL25" s="524"/>
      <c r="LNM25" s="524"/>
      <c r="LNN25" s="524"/>
      <c r="LNO25" s="524"/>
      <c r="LNP25" s="524"/>
      <c r="LNQ25" s="524"/>
      <c r="LNR25" s="524"/>
      <c r="LNS25" s="524"/>
      <c r="LNT25" s="524"/>
      <c r="LNU25" s="524"/>
      <c r="LNV25" s="524"/>
      <c r="LNW25" s="524"/>
      <c r="LNX25" s="524"/>
      <c r="LNY25" s="524"/>
      <c r="LNZ25" s="524"/>
      <c r="LOA25" s="524"/>
      <c r="LOB25" s="524"/>
      <c r="LOC25" s="524"/>
      <c r="LOD25" s="524"/>
      <c r="LOE25" s="524"/>
      <c r="LOF25" s="524"/>
      <c r="LOG25" s="524"/>
      <c r="LOH25" s="524"/>
      <c r="LOI25" s="524"/>
      <c r="LOJ25" s="524"/>
      <c r="LOK25" s="524"/>
      <c r="LOL25" s="524"/>
      <c r="LOM25" s="524"/>
      <c r="LON25" s="524"/>
      <c r="LOO25" s="524"/>
      <c r="LOP25" s="524"/>
      <c r="LOQ25" s="524"/>
      <c r="LOR25" s="524"/>
      <c r="LOS25" s="524"/>
      <c r="LOT25" s="524"/>
      <c r="LOU25" s="524"/>
      <c r="LOV25" s="524"/>
      <c r="LOW25" s="524"/>
      <c r="LOX25" s="524"/>
      <c r="LOY25" s="524"/>
      <c r="LOZ25" s="524"/>
      <c r="LPA25" s="524"/>
      <c r="LPB25" s="524"/>
      <c r="LPC25" s="524"/>
      <c r="LPD25" s="524"/>
      <c r="LPE25" s="524"/>
      <c r="LPF25" s="524"/>
      <c r="LPG25" s="524"/>
      <c r="LPH25" s="524"/>
      <c r="LPI25" s="524"/>
      <c r="LPJ25" s="524"/>
      <c r="LPK25" s="524"/>
      <c r="LPL25" s="524"/>
      <c r="LPM25" s="524"/>
      <c r="LPN25" s="524"/>
      <c r="LPO25" s="524"/>
      <c r="LPP25" s="524"/>
      <c r="LPQ25" s="524"/>
      <c r="LPR25" s="524"/>
      <c r="LPS25" s="524"/>
      <c r="LPT25" s="524"/>
      <c r="LPU25" s="524"/>
      <c r="LPV25" s="524"/>
      <c r="LPW25" s="524"/>
      <c r="LPX25" s="524"/>
      <c r="LPY25" s="524"/>
      <c r="LPZ25" s="524"/>
      <c r="LQA25" s="524"/>
      <c r="LQB25" s="524"/>
      <c r="LQC25" s="524"/>
      <c r="LQD25" s="524"/>
      <c r="LQE25" s="524"/>
      <c r="LQF25" s="524"/>
      <c r="LQG25" s="524"/>
      <c r="LQH25" s="524"/>
      <c r="LQI25" s="524"/>
      <c r="LQJ25" s="524"/>
      <c r="LQK25" s="524"/>
      <c r="LQL25" s="524"/>
      <c r="LQM25" s="524"/>
      <c r="LQN25" s="524"/>
      <c r="LQO25" s="524"/>
      <c r="LQP25" s="524"/>
      <c r="LQQ25" s="524"/>
      <c r="LQR25" s="524"/>
      <c r="LQS25" s="524"/>
      <c r="LQT25" s="524"/>
      <c r="LQU25" s="524"/>
      <c r="LQV25" s="524"/>
      <c r="LQW25" s="524"/>
      <c r="LQX25" s="524"/>
      <c r="LQY25" s="524"/>
      <c r="LQZ25" s="524"/>
      <c r="LRA25" s="524"/>
      <c r="LRB25" s="524"/>
      <c r="LRC25" s="524"/>
      <c r="LRD25" s="524"/>
      <c r="LRE25" s="524"/>
      <c r="LRF25" s="524"/>
      <c r="LRG25" s="524"/>
      <c r="LRH25" s="524"/>
      <c r="LRI25" s="524"/>
      <c r="LRJ25" s="524"/>
      <c r="LRK25" s="524"/>
      <c r="LRL25" s="524"/>
      <c r="LRM25" s="524"/>
      <c r="LRN25" s="524"/>
      <c r="LRO25" s="524"/>
      <c r="LRP25" s="524"/>
      <c r="LRQ25" s="524"/>
      <c r="LRR25" s="524"/>
      <c r="LRS25" s="524"/>
      <c r="LRT25" s="524"/>
      <c r="LRU25" s="524"/>
      <c r="LRV25" s="524"/>
      <c r="LRW25" s="524"/>
      <c r="LRX25" s="524"/>
      <c r="LRY25" s="524"/>
      <c r="LRZ25" s="524"/>
      <c r="LSA25" s="524"/>
      <c r="LSB25" s="524"/>
      <c r="LSC25" s="524"/>
      <c r="LSD25" s="524"/>
      <c r="LSE25" s="524"/>
      <c r="LSF25" s="524"/>
      <c r="LSG25" s="524"/>
      <c r="LSH25" s="524"/>
      <c r="LSI25" s="524"/>
      <c r="LSJ25" s="524"/>
      <c r="LSK25" s="524"/>
      <c r="LSL25" s="524"/>
      <c r="LSM25" s="524"/>
      <c r="LSN25" s="524"/>
      <c r="LSO25" s="524"/>
      <c r="LSP25" s="524"/>
      <c r="LSQ25" s="524"/>
      <c r="LSR25" s="524"/>
      <c r="LSS25" s="524"/>
      <c r="LST25" s="524"/>
      <c r="LSU25" s="524"/>
      <c r="LSV25" s="524"/>
      <c r="LSW25" s="524"/>
      <c r="LSX25" s="524"/>
      <c r="LSY25" s="524"/>
      <c r="LSZ25" s="524"/>
      <c r="LTA25" s="524"/>
      <c r="LTB25" s="524"/>
      <c r="LTC25" s="524"/>
      <c r="LTD25" s="524"/>
      <c r="LTE25" s="524"/>
      <c r="LTF25" s="524"/>
      <c r="LTG25" s="524"/>
      <c r="LTH25" s="524"/>
      <c r="LTI25" s="524"/>
      <c r="LTJ25" s="524"/>
      <c r="LTK25" s="524"/>
      <c r="LTL25" s="524"/>
      <c r="LTM25" s="524"/>
      <c r="LTN25" s="524"/>
      <c r="LTO25" s="524"/>
      <c r="LTP25" s="524"/>
      <c r="LTQ25" s="524"/>
      <c r="LTR25" s="524"/>
      <c r="LTS25" s="524"/>
      <c r="LTT25" s="524"/>
      <c r="LTU25" s="524"/>
      <c r="LTV25" s="524"/>
      <c r="LTW25" s="524"/>
      <c r="LTX25" s="524"/>
      <c r="LTY25" s="524"/>
      <c r="LTZ25" s="524"/>
      <c r="LUA25" s="524"/>
      <c r="LUB25" s="524"/>
      <c r="LUC25" s="524"/>
      <c r="LUD25" s="524"/>
      <c r="LUE25" s="524"/>
      <c r="LUF25" s="524"/>
      <c r="LUG25" s="524"/>
      <c r="LUH25" s="524"/>
      <c r="LUI25" s="524"/>
      <c r="LUJ25" s="524"/>
      <c r="LUK25" s="524"/>
      <c r="LUL25" s="524"/>
      <c r="LUM25" s="524"/>
      <c r="LUN25" s="524"/>
      <c r="LUO25" s="524"/>
      <c r="LUP25" s="524"/>
      <c r="LUQ25" s="524"/>
      <c r="LUR25" s="524"/>
      <c r="LUS25" s="524"/>
      <c r="LUT25" s="524"/>
      <c r="LUU25" s="524"/>
      <c r="LUV25" s="524"/>
      <c r="LUW25" s="524"/>
      <c r="LUX25" s="524"/>
      <c r="LUY25" s="524"/>
      <c r="LUZ25" s="524"/>
      <c r="LVA25" s="524"/>
      <c r="LVB25" s="524"/>
      <c r="LVC25" s="524"/>
      <c r="LVD25" s="524"/>
      <c r="LVE25" s="524"/>
      <c r="LVF25" s="524"/>
      <c r="LVG25" s="524"/>
      <c r="LVH25" s="524"/>
      <c r="LVI25" s="524"/>
      <c r="LVJ25" s="524"/>
      <c r="LVK25" s="524"/>
      <c r="LVL25" s="524"/>
      <c r="LVM25" s="524"/>
      <c r="LVN25" s="524"/>
      <c r="LVO25" s="524"/>
      <c r="LVP25" s="524"/>
      <c r="LVQ25" s="524"/>
      <c r="LVR25" s="524"/>
      <c r="LVS25" s="524"/>
      <c r="LVT25" s="524"/>
      <c r="LVU25" s="524"/>
      <c r="LVV25" s="524"/>
      <c r="LVW25" s="524"/>
      <c r="LVX25" s="524"/>
      <c r="LVY25" s="524"/>
      <c r="LVZ25" s="524"/>
      <c r="LWA25" s="524"/>
      <c r="LWB25" s="524"/>
      <c r="LWC25" s="524"/>
      <c r="LWD25" s="524"/>
      <c r="LWE25" s="524"/>
      <c r="LWF25" s="524"/>
      <c r="LWG25" s="524"/>
      <c r="LWH25" s="524"/>
      <c r="LWI25" s="524"/>
      <c r="LWJ25" s="524"/>
      <c r="LWK25" s="524"/>
      <c r="LWL25" s="524"/>
      <c r="LWM25" s="524"/>
      <c r="LWN25" s="524"/>
      <c r="LWO25" s="524"/>
      <c r="LWP25" s="524"/>
      <c r="LWQ25" s="524"/>
      <c r="LWR25" s="524"/>
      <c r="LWS25" s="524"/>
      <c r="LWT25" s="524"/>
      <c r="LWU25" s="524"/>
      <c r="LWV25" s="524"/>
      <c r="LWW25" s="524"/>
      <c r="LWX25" s="524"/>
      <c r="LWY25" s="524"/>
      <c r="LWZ25" s="524"/>
      <c r="LXA25" s="524"/>
      <c r="LXB25" s="524"/>
      <c r="LXC25" s="524"/>
      <c r="LXD25" s="524"/>
      <c r="LXE25" s="524"/>
      <c r="LXF25" s="524"/>
      <c r="LXG25" s="524"/>
      <c r="LXH25" s="524"/>
      <c r="LXI25" s="524"/>
      <c r="LXJ25" s="524"/>
      <c r="LXK25" s="524"/>
      <c r="LXL25" s="524"/>
      <c r="LXM25" s="524"/>
      <c r="LXN25" s="524"/>
      <c r="LXO25" s="524"/>
      <c r="LXP25" s="524"/>
      <c r="LXQ25" s="524"/>
      <c r="LXR25" s="524"/>
      <c r="LXS25" s="524"/>
      <c r="LXT25" s="524"/>
      <c r="LXU25" s="524"/>
      <c r="LXV25" s="524"/>
      <c r="LXW25" s="524"/>
      <c r="LXX25" s="524"/>
      <c r="LXY25" s="524"/>
      <c r="LXZ25" s="524"/>
      <c r="LYA25" s="524"/>
      <c r="LYB25" s="524"/>
      <c r="LYC25" s="524"/>
      <c r="LYD25" s="524"/>
      <c r="LYE25" s="524"/>
      <c r="LYF25" s="524"/>
      <c r="LYG25" s="524"/>
      <c r="LYH25" s="524"/>
      <c r="LYI25" s="524"/>
      <c r="LYJ25" s="524"/>
      <c r="LYK25" s="524"/>
      <c r="LYL25" s="524"/>
      <c r="LYM25" s="524"/>
      <c r="LYN25" s="524"/>
      <c r="LYO25" s="524"/>
      <c r="LYP25" s="524"/>
      <c r="LYQ25" s="524"/>
      <c r="LYR25" s="524"/>
      <c r="LYS25" s="524"/>
      <c r="LYT25" s="524"/>
      <c r="LYU25" s="524"/>
      <c r="LYV25" s="524"/>
      <c r="LYW25" s="524"/>
      <c r="LYX25" s="524"/>
      <c r="LYY25" s="524"/>
      <c r="LYZ25" s="524"/>
      <c r="LZA25" s="524"/>
      <c r="LZB25" s="524"/>
      <c r="LZC25" s="524"/>
      <c r="LZD25" s="524"/>
      <c r="LZE25" s="524"/>
      <c r="LZF25" s="524"/>
      <c r="LZG25" s="524"/>
      <c r="LZH25" s="524"/>
      <c r="LZI25" s="524"/>
      <c r="LZJ25" s="524"/>
      <c r="LZK25" s="524"/>
      <c r="LZL25" s="524"/>
      <c r="LZM25" s="524"/>
      <c r="LZN25" s="524"/>
      <c r="LZO25" s="524"/>
      <c r="LZP25" s="524"/>
      <c r="LZQ25" s="524"/>
      <c r="LZR25" s="524"/>
      <c r="LZS25" s="524"/>
      <c r="LZT25" s="524"/>
      <c r="LZU25" s="524"/>
      <c r="LZV25" s="524"/>
      <c r="LZW25" s="524"/>
      <c r="LZX25" s="524"/>
      <c r="LZY25" s="524"/>
      <c r="LZZ25" s="524"/>
      <c r="MAA25" s="524"/>
      <c r="MAB25" s="524"/>
      <c r="MAC25" s="524"/>
      <c r="MAD25" s="524"/>
      <c r="MAE25" s="524"/>
      <c r="MAF25" s="524"/>
      <c r="MAG25" s="524"/>
      <c r="MAH25" s="524"/>
      <c r="MAI25" s="524"/>
      <c r="MAJ25" s="524"/>
      <c r="MAK25" s="524"/>
      <c r="MAL25" s="524"/>
      <c r="MAM25" s="524"/>
      <c r="MAN25" s="524"/>
      <c r="MAO25" s="524"/>
      <c r="MAP25" s="524"/>
      <c r="MAQ25" s="524"/>
      <c r="MAR25" s="524"/>
      <c r="MAS25" s="524"/>
      <c r="MAT25" s="524"/>
      <c r="MAU25" s="524"/>
      <c r="MAV25" s="524"/>
      <c r="MAW25" s="524"/>
      <c r="MAX25" s="524"/>
      <c r="MAY25" s="524"/>
      <c r="MAZ25" s="524"/>
      <c r="MBA25" s="524"/>
      <c r="MBB25" s="524"/>
      <c r="MBC25" s="524"/>
      <c r="MBD25" s="524"/>
      <c r="MBE25" s="524"/>
      <c r="MBF25" s="524"/>
      <c r="MBG25" s="524"/>
      <c r="MBH25" s="524"/>
      <c r="MBI25" s="524"/>
      <c r="MBJ25" s="524"/>
      <c r="MBK25" s="524"/>
      <c r="MBL25" s="524"/>
      <c r="MBM25" s="524"/>
      <c r="MBN25" s="524"/>
      <c r="MBO25" s="524"/>
      <c r="MBP25" s="524"/>
      <c r="MBQ25" s="524"/>
      <c r="MBR25" s="524"/>
      <c r="MBS25" s="524"/>
      <c r="MBT25" s="524"/>
      <c r="MBU25" s="524"/>
      <c r="MBV25" s="524"/>
      <c r="MBW25" s="524"/>
      <c r="MBX25" s="524"/>
      <c r="MBY25" s="524"/>
      <c r="MBZ25" s="524"/>
      <c r="MCA25" s="524"/>
      <c r="MCB25" s="524"/>
      <c r="MCC25" s="524"/>
      <c r="MCD25" s="524"/>
      <c r="MCE25" s="524"/>
      <c r="MCF25" s="524"/>
      <c r="MCG25" s="524"/>
      <c r="MCH25" s="524"/>
      <c r="MCI25" s="524"/>
      <c r="MCJ25" s="524"/>
      <c r="MCK25" s="524"/>
      <c r="MCL25" s="524"/>
      <c r="MCM25" s="524"/>
      <c r="MCN25" s="524"/>
      <c r="MCO25" s="524"/>
      <c r="MCP25" s="524"/>
      <c r="MCQ25" s="524"/>
      <c r="MCR25" s="524"/>
      <c r="MCS25" s="524"/>
      <c r="MCT25" s="524"/>
      <c r="MCU25" s="524"/>
      <c r="MCV25" s="524"/>
      <c r="MCW25" s="524"/>
      <c r="MCX25" s="524"/>
      <c r="MCY25" s="524"/>
      <c r="MCZ25" s="524"/>
      <c r="MDA25" s="524"/>
      <c r="MDB25" s="524"/>
      <c r="MDC25" s="524"/>
      <c r="MDD25" s="524"/>
      <c r="MDE25" s="524"/>
      <c r="MDF25" s="524"/>
      <c r="MDG25" s="524"/>
      <c r="MDH25" s="524"/>
      <c r="MDI25" s="524"/>
      <c r="MDJ25" s="524"/>
      <c r="MDK25" s="524"/>
      <c r="MDL25" s="524"/>
      <c r="MDM25" s="524"/>
      <c r="MDN25" s="524"/>
      <c r="MDO25" s="524"/>
      <c r="MDP25" s="524"/>
      <c r="MDQ25" s="524"/>
      <c r="MDR25" s="524"/>
      <c r="MDS25" s="524"/>
      <c r="MDT25" s="524"/>
      <c r="MDU25" s="524"/>
      <c r="MDV25" s="524"/>
      <c r="MDW25" s="524"/>
      <c r="MDX25" s="524"/>
      <c r="MDY25" s="524"/>
      <c r="MDZ25" s="524"/>
      <c r="MEA25" s="524"/>
      <c r="MEB25" s="524"/>
      <c r="MEC25" s="524"/>
      <c r="MED25" s="524"/>
      <c r="MEE25" s="524"/>
      <c r="MEF25" s="524"/>
      <c r="MEG25" s="524"/>
      <c r="MEH25" s="524"/>
      <c r="MEI25" s="524"/>
      <c r="MEJ25" s="524"/>
      <c r="MEK25" s="524"/>
      <c r="MEL25" s="524"/>
      <c r="MEM25" s="524"/>
      <c r="MEN25" s="524"/>
      <c r="MEO25" s="524"/>
      <c r="MEP25" s="524"/>
      <c r="MEQ25" s="524"/>
      <c r="MER25" s="524"/>
      <c r="MES25" s="524"/>
      <c r="MET25" s="524"/>
      <c r="MEU25" s="524"/>
      <c r="MEV25" s="524"/>
      <c r="MEW25" s="524"/>
      <c r="MEX25" s="524"/>
      <c r="MEY25" s="524"/>
      <c r="MEZ25" s="524"/>
      <c r="MFA25" s="524"/>
      <c r="MFB25" s="524"/>
      <c r="MFC25" s="524"/>
      <c r="MFD25" s="524"/>
      <c r="MFE25" s="524"/>
      <c r="MFF25" s="524"/>
      <c r="MFG25" s="524"/>
      <c r="MFH25" s="524"/>
      <c r="MFI25" s="524"/>
      <c r="MFJ25" s="524"/>
      <c r="MFK25" s="524"/>
      <c r="MFL25" s="524"/>
      <c r="MFM25" s="524"/>
      <c r="MFN25" s="524"/>
      <c r="MFO25" s="524"/>
      <c r="MFP25" s="524"/>
      <c r="MFQ25" s="524"/>
      <c r="MFR25" s="524"/>
      <c r="MFS25" s="524"/>
      <c r="MFT25" s="524"/>
      <c r="MFU25" s="524"/>
      <c r="MFV25" s="524"/>
      <c r="MFW25" s="524"/>
      <c r="MFX25" s="524"/>
      <c r="MFY25" s="524"/>
      <c r="MFZ25" s="524"/>
      <c r="MGA25" s="524"/>
      <c r="MGB25" s="524"/>
      <c r="MGC25" s="524"/>
      <c r="MGD25" s="524"/>
      <c r="MGE25" s="524"/>
      <c r="MGF25" s="524"/>
      <c r="MGG25" s="524"/>
      <c r="MGH25" s="524"/>
      <c r="MGI25" s="524"/>
      <c r="MGJ25" s="524"/>
      <c r="MGK25" s="524"/>
      <c r="MGL25" s="524"/>
      <c r="MGM25" s="524"/>
      <c r="MGN25" s="524"/>
      <c r="MGO25" s="524"/>
      <c r="MGP25" s="524"/>
      <c r="MGQ25" s="524"/>
      <c r="MGR25" s="524"/>
      <c r="MGS25" s="524"/>
      <c r="MGT25" s="524"/>
      <c r="MGU25" s="524"/>
      <c r="MGV25" s="524"/>
      <c r="MGW25" s="524"/>
      <c r="MGX25" s="524"/>
      <c r="MGY25" s="524"/>
      <c r="MGZ25" s="524"/>
      <c r="MHA25" s="524"/>
      <c r="MHB25" s="524"/>
      <c r="MHC25" s="524"/>
      <c r="MHD25" s="524"/>
      <c r="MHE25" s="524"/>
      <c r="MHF25" s="524"/>
      <c r="MHG25" s="524"/>
      <c r="MHH25" s="524"/>
      <c r="MHI25" s="524"/>
      <c r="MHJ25" s="524"/>
      <c r="MHK25" s="524"/>
      <c r="MHL25" s="524"/>
      <c r="MHM25" s="524"/>
      <c r="MHN25" s="524"/>
      <c r="MHO25" s="524"/>
      <c r="MHP25" s="524"/>
      <c r="MHQ25" s="524"/>
      <c r="MHR25" s="524"/>
      <c r="MHS25" s="524"/>
      <c r="MHT25" s="524"/>
      <c r="MHU25" s="524"/>
      <c r="MHV25" s="524"/>
      <c r="MHW25" s="524"/>
      <c r="MHX25" s="524"/>
      <c r="MHY25" s="524"/>
      <c r="MHZ25" s="524"/>
      <c r="MIA25" s="524"/>
      <c r="MIB25" s="524"/>
      <c r="MIC25" s="524"/>
      <c r="MID25" s="524"/>
      <c r="MIE25" s="524"/>
      <c r="MIF25" s="524"/>
      <c r="MIG25" s="524"/>
      <c r="MIH25" s="524"/>
      <c r="MII25" s="524"/>
      <c r="MIJ25" s="524"/>
      <c r="MIK25" s="524"/>
      <c r="MIL25" s="524"/>
      <c r="MIM25" s="524"/>
      <c r="MIN25" s="524"/>
      <c r="MIO25" s="524"/>
      <c r="MIP25" s="524"/>
      <c r="MIQ25" s="524"/>
      <c r="MIR25" s="524"/>
      <c r="MIS25" s="524"/>
      <c r="MIT25" s="524"/>
      <c r="MIU25" s="524"/>
      <c r="MIV25" s="524"/>
      <c r="MIW25" s="524"/>
      <c r="MIX25" s="524"/>
      <c r="MIY25" s="524"/>
      <c r="MIZ25" s="524"/>
      <c r="MJA25" s="524"/>
      <c r="MJB25" s="524"/>
      <c r="MJC25" s="524"/>
      <c r="MJD25" s="524"/>
      <c r="MJE25" s="524"/>
      <c r="MJF25" s="524"/>
      <c r="MJG25" s="524"/>
      <c r="MJH25" s="524"/>
      <c r="MJI25" s="524"/>
      <c r="MJJ25" s="524"/>
      <c r="MJK25" s="524"/>
      <c r="MJL25" s="524"/>
      <c r="MJM25" s="524"/>
      <c r="MJN25" s="524"/>
      <c r="MJO25" s="524"/>
      <c r="MJP25" s="524"/>
      <c r="MJQ25" s="524"/>
      <c r="MJR25" s="524"/>
      <c r="MJS25" s="524"/>
      <c r="MJT25" s="524"/>
      <c r="MJU25" s="524"/>
      <c r="MJV25" s="524"/>
      <c r="MJW25" s="524"/>
      <c r="MJX25" s="524"/>
      <c r="MJY25" s="524"/>
      <c r="MJZ25" s="524"/>
      <c r="MKA25" s="524"/>
      <c r="MKB25" s="524"/>
      <c r="MKC25" s="524"/>
      <c r="MKD25" s="524"/>
      <c r="MKE25" s="524"/>
      <c r="MKF25" s="524"/>
      <c r="MKG25" s="524"/>
      <c r="MKH25" s="524"/>
      <c r="MKI25" s="524"/>
      <c r="MKJ25" s="524"/>
      <c r="MKK25" s="524"/>
      <c r="MKL25" s="524"/>
      <c r="MKM25" s="524"/>
      <c r="MKN25" s="524"/>
      <c r="MKO25" s="524"/>
      <c r="MKP25" s="524"/>
      <c r="MKQ25" s="524"/>
      <c r="MKR25" s="524"/>
      <c r="MKS25" s="524"/>
      <c r="MKT25" s="524"/>
      <c r="MKU25" s="524"/>
      <c r="MKV25" s="524"/>
      <c r="MKW25" s="524"/>
      <c r="MKX25" s="524"/>
      <c r="MKY25" s="524"/>
      <c r="MKZ25" s="524"/>
      <c r="MLA25" s="524"/>
      <c r="MLB25" s="524"/>
      <c r="MLC25" s="524"/>
      <c r="MLD25" s="524"/>
      <c r="MLE25" s="524"/>
      <c r="MLF25" s="524"/>
      <c r="MLG25" s="524"/>
      <c r="MLH25" s="524"/>
      <c r="MLI25" s="524"/>
      <c r="MLJ25" s="524"/>
      <c r="MLK25" s="524"/>
      <c r="MLL25" s="524"/>
      <c r="MLM25" s="524"/>
      <c r="MLN25" s="524"/>
      <c r="MLO25" s="524"/>
      <c r="MLP25" s="524"/>
      <c r="MLQ25" s="524"/>
      <c r="MLR25" s="524"/>
      <c r="MLS25" s="524"/>
      <c r="MLT25" s="524"/>
      <c r="MLU25" s="524"/>
      <c r="MLV25" s="524"/>
      <c r="MLW25" s="524"/>
      <c r="MLX25" s="524"/>
      <c r="MLY25" s="524"/>
      <c r="MLZ25" s="524"/>
      <c r="MMA25" s="524"/>
      <c r="MMB25" s="524"/>
      <c r="MMC25" s="524"/>
      <c r="MMD25" s="524"/>
      <c r="MME25" s="524"/>
      <c r="MMF25" s="524"/>
      <c r="MMG25" s="524"/>
      <c r="MMH25" s="524"/>
      <c r="MMI25" s="524"/>
      <c r="MMJ25" s="524"/>
      <c r="MMK25" s="524"/>
      <c r="MML25" s="524"/>
      <c r="MMM25" s="524"/>
      <c r="MMN25" s="524"/>
      <c r="MMO25" s="524"/>
      <c r="MMP25" s="524"/>
      <c r="MMQ25" s="524"/>
      <c r="MMR25" s="524"/>
      <c r="MMS25" s="524"/>
      <c r="MMT25" s="524"/>
      <c r="MMU25" s="524"/>
      <c r="MMV25" s="524"/>
      <c r="MMW25" s="524"/>
      <c r="MMX25" s="524"/>
      <c r="MMY25" s="524"/>
      <c r="MMZ25" s="524"/>
      <c r="MNA25" s="524"/>
      <c r="MNB25" s="524"/>
      <c r="MNC25" s="524"/>
      <c r="MND25" s="524"/>
      <c r="MNE25" s="524"/>
      <c r="MNF25" s="524"/>
      <c r="MNG25" s="524"/>
      <c r="MNH25" s="524"/>
      <c r="MNI25" s="524"/>
      <c r="MNJ25" s="524"/>
      <c r="MNK25" s="524"/>
      <c r="MNL25" s="524"/>
      <c r="MNM25" s="524"/>
      <c r="MNN25" s="524"/>
      <c r="MNO25" s="524"/>
      <c r="MNP25" s="524"/>
      <c r="MNQ25" s="524"/>
      <c r="MNR25" s="524"/>
      <c r="MNS25" s="524"/>
      <c r="MNT25" s="524"/>
      <c r="MNU25" s="524"/>
      <c r="MNV25" s="524"/>
      <c r="MNW25" s="524"/>
      <c r="MNX25" s="524"/>
      <c r="MNY25" s="524"/>
      <c r="MNZ25" s="524"/>
      <c r="MOA25" s="524"/>
      <c r="MOB25" s="524"/>
      <c r="MOC25" s="524"/>
      <c r="MOD25" s="524"/>
      <c r="MOE25" s="524"/>
      <c r="MOF25" s="524"/>
      <c r="MOG25" s="524"/>
      <c r="MOH25" s="524"/>
      <c r="MOI25" s="524"/>
      <c r="MOJ25" s="524"/>
      <c r="MOK25" s="524"/>
      <c r="MOL25" s="524"/>
      <c r="MOM25" s="524"/>
      <c r="MON25" s="524"/>
      <c r="MOO25" s="524"/>
      <c r="MOP25" s="524"/>
      <c r="MOQ25" s="524"/>
      <c r="MOR25" s="524"/>
      <c r="MOS25" s="524"/>
      <c r="MOT25" s="524"/>
      <c r="MOU25" s="524"/>
      <c r="MOV25" s="524"/>
      <c r="MOW25" s="524"/>
      <c r="MOX25" s="524"/>
      <c r="MOY25" s="524"/>
      <c r="MOZ25" s="524"/>
      <c r="MPA25" s="524"/>
      <c r="MPB25" s="524"/>
      <c r="MPC25" s="524"/>
      <c r="MPD25" s="524"/>
      <c r="MPE25" s="524"/>
      <c r="MPF25" s="524"/>
      <c r="MPG25" s="524"/>
      <c r="MPH25" s="524"/>
      <c r="MPI25" s="524"/>
      <c r="MPJ25" s="524"/>
      <c r="MPK25" s="524"/>
      <c r="MPL25" s="524"/>
      <c r="MPM25" s="524"/>
      <c r="MPN25" s="524"/>
      <c r="MPO25" s="524"/>
      <c r="MPP25" s="524"/>
      <c r="MPQ25" s="524"/>
      <c r="MPR25" s="524"/>
      <c r="MPS25" s="524"/>
      <c r="MPT25" s="524"/>
      <c r="MPU25" s="524"/>
      <c r="MPV25" s="524"/>
      <c r="MPW25" s="524"/>
      <c r="MPX25" s="524"/>
      <c r="MPY25" s="524"/>
      <c r="MPZ25" s="524"/>
      <c r="MQA25" s="524"/>
      <c r="MQB25" s="524"/>
      <c r="MQC25" s="524"/>
      <c r="MQD25" s="524"/>
      <c r="MQE25" s="524"/>
      <c r="MQF25" s="524"/>
      <c r="MQG25" s="524"/>
      <c r="MQH25" s="524"/>
      <c r="MQI25" s="524"/>
      <c r="MQJ25" s="524"/>
      <c r="MQK25" s="524"/>
      <c r="MQL25" s="524"/>
      <c r="MQM25" s="524"/>
      <c r="MQN25" s="524"/>
      <c r="MQO25" s="524"/>
      <c r="MQP25" s="524"/>
      <c r="MQQ25" s="524"/>
      <c r="MQR25" s="524"/>
      <c r="MQS25" s="524"/>
      <c r="MQT25" s="524"/>
      <c r="MQU25" s="524"/>
      <c r="MQV25" s="524"/>
      <c r="MQW25" s="524"/>
      <c r="MQX25" s="524"/>
      <c r="MQY25" s="524"/>
      <c r="MQZ25" s="524"/>
      <c r="MRA25" s="524"/>
      <c r="MRB25" s="524"/>
      <c r="MRC25" s="524"/>
      <c r="MRD25" s="524"/>
      <c r="MRE25" s="524"/>
      <c r="MRF25" s="524"/>
      <c r="MRG25" s="524"/>
      <c r="MRH25" s="524"/>
      <c r="MRI25" s="524"/>
      <c r="MRJ25" s="524"/>
      <c r="MRK25" s="524"/>
      <c r="MRL25" s="524"/>
      <c r="MRM25" s="524"/>
      <c r="MRN25" s="524"/>
      <c r="MRO25" s="524"/>
      <c r="MRP25" s="524"/>
      <c r="MRQ25" s="524"/>
      <c r="MRR25" s="524"/>
      <c r="MRS25" s="524"/>
      <c r="MRT25" s="524"/>
      <c r="MRU25" s="524"/>
      <c r="MRV25" s="524"/>
      <c r="MRW25" s="524"/>
      <c r="MRX25" s="524"/>
      <c r="MRY25" s="524"/>
      <c r="MRZ25" s="524"/>
      <c r="MSA25" s="524"/>
      <c r="MSB25" s="524"/>
      <c r="MSC25" s="524"/>
      <c r="MSD25" s="524"/>
      <c r="MSE25" s="524"/>
      <c r="MSF25" s="524"/>
      <c r="MSG25" s="524"/>
      <c r="MSH25" s="524"/>
      <c r="MSI25" s="524"/>
      <c r="MSJ25" s="524"/>
      <c r="MSK25" s="524"/>
      <c r="MSL25" s="524"/>
      <c r="MSM25" s="524"/>
      <c r="MSN25" s="524"/>
      <c r="MSO25" s="524"/>
      <c r="MSP25" s="524"/>
      <c r="MSQ25" s="524"/>
      <c r="MSR25" s="524"/>
      <c r="MSS25" s="524"/>
      <c r="MST25" s="524"/>
      <c r="MSU25" s="524"/>
      <c r="MSV25" s="524"/>
      <c r="MSW25" s="524"/>
      <c r="MSX25" s="524"/>
      <c r="MSY25" s="524"/>
      <c r="MSZ25" s="524"/>
      <c r="MTA25" s="524"/>
      <c r="MTB25" s="524"/>
      <c r="MTC25" s="524"/>
      <c r="MTD25" s="524"/>
      <c r="MTE25" s="524"/>
      <c r="MTF25" s="524"/>
      <c r="MTG25" s="524"/>
      <c r="MTH25" s="524"/>
      <c r="MTI25" s="524"/>
      <c r="MTJ25" s="524"/>
      <c r="MTK25" s="524"/>
      <c r="MTL25" s="524"/>
      <c r="MTM25" s="524"/>
      <c r="MTN25" s="524"/>
      <c r="MTO25" s="524"/>
      <c r="MTP25" s="524"/>
      <c r="MTQ25" s="524"/>
      <c r="MTR25" s="524"/>
      <c r="MTS25" s="524"/>
      <c r="MTT25" s="524"/>
      <c r="MTU25" s="524"/>
      <c r="MTV25" s="524"/>
      <c r="MTW25" s="524"/>
      <c r="MTX25" s="524"/>
      <c r="MTY25" s="524"/>
      <c r="MTZ25" s="524"/>
      <c r="MUA25" s="524"/>
      <c r="MUB25" s="524"/>
      <c r="MUC25" s="524"/>
      <c r="MUD25" s="524"/>
      <c r="MUE25" s="524"/>
      <c r="MUF25" s="524"/>
      <c r="MUG25" s="524"/>
      <c r="MUH25" s="524"/>
      <c r="MUI25" s="524"/>
      <c r="MUJ25" s="524"/>
      <c r="MUK25" s="524"/>
      <c r="MUL25" s="524"/>
      <c r="MUM25" s="524"/>
      <c r="MUN25" s="524"/>
      <c r="MUO25" s="524"/>
      <c r="MUP25" s="524"/>
      <c r="MUQ25" s="524"/>
      <c r="MUR25" s="524"/>
      <c r="MUS25" s="524"/>
      <c r="MUT25" s="524"/>
      <c r="MUU25" s="524"/>
      <c r="MUV25" s="524"/>
      <c r="MUW25" s="524"/>
      <c r="MUX25" s="524"/>
      <c r="MUY25" s="524"/>
      <c r="MUZ25" s="524"/>
      <c r="MVA25" s="524"/>
      <c r="MVB25" s="524"/>
      <c r="MVC25" s="524"/>
      <c r="MVD25" s="524"/>
      <c r="MVE25" s="524"/>
      <c r="MVF25" s="524"/>
      <c r="MVG25" s="524"/>
      <c r="MVH25" s="524"/>
      <c r="MVI25" s="524"/>
      <c r="MVJ25" s="524"/>
      <c r="MVK25" s="524"/>
      <c r="MVL25" s="524"/>
      <c r="MVM25" s="524"/>
      <c r="MVN25" s="524"/>
      <c r="MVO25" s="524"/>
      <c r="MVP25" s="524"/>
      <c r="MVQ25" s="524"/>
      <c r="MVR25" s="524"/>
      <c r="MVS25" s="524"/>
      <c r="MVT25" s="524"/>
      <c r="MVU25" s="524"/>
      <c r="MVV25" s="524"/>
      <c r="MVW25" s="524"/>
      <c r="MVX25" s="524"/>
      <c r="MVY25" s="524"/>
      <c r="MVZ25" s="524"/>
      <c r="MWA25" s="524"/>
      <c r="MWB25" s="524"/>
      <c r="MWC25" s="524"/>
      <c r="MWD25" s="524"/>
      <c r="MWE25" s="524"/>
      <c r="MWF25" s="524"/>
      <c r="MWG25" s="524"/>
      <c r="MWH25" s="524"/>
      <c r="MWI25" s="524"/>
      <c r="MWJ25" s="524"/>
      <c r="MWK25" s="524"/>
      <c r="MWL25" s="524"/>
      <c r="MWM25" s="524"/>
      <c r="MWN25" s="524"/>
      <c r="MWO25" s="524"/>
      <c r="MWP25" s="524"/>
      <c r="MWQ25" s="524"/>
      <c r="MWR25" s="524"/>
      <c r="MWS25" s="524"/>
      <c r="MWT25" s="524"/>
      <c r="MWU25" s="524"/>
      <c r="MWV25" s="524"/>
      <c r="MWW25" s="524"/>
      <c r="MWX25" s="524"/>
      <c r="MWY25" s="524"/>
      <c r="MWZ25" s="524"/>
      <c r="MXA25" s="524"/>
      <c r="MXB25" s="524"/>
      <c r="MXC25" s="524"/>
      <c r="MXD25" s="524"/>
      <c r="MXE25" s="524"/>
      <c r="MXF25" s="524"/>
      <c r="MXG25" s="524"/>
      <c r="MXH25" s="524"/>
      <c r="MXI25" s="524"/>
      <c r="MXJ25" s="524"/>
      <c r="MXK25" s="524"/>
      <c r="MXL25" s="524"/>
      <c r="MXM25" s="524"/>
      <c r="MXN25" s="524"/>
      <c r="MXO25" s="524"/>
      <c r="MXP25" s="524"/>
      <c r="MXQ25" s="524"/>
      <c r="MXR25" s="524"/>
      <c r="MXS25" s="524"/>
      <c r="MXT25" s="524"/>
      <c r="MXU25" s="524"/>
      <c r="MXV25" s="524"/>
      <c r="MXW25" s="524"/>
      <c r="MXX25" s="524"/>
      <c r="MXY25" s="524"/>
      <c r="MXZ25" s="524"/>
      <c r="MYA25" s="524"/>
      <c r="MYB25" s="524"/>
      <c r="MYC25" s="524"/>
      <c r="MYD25" s="524"/>
      <c r="MYE25" s="524"/>
      <c r="MYF25" s="524"/>
      <c r="MYG25" s="524"/>
      <c r="MYH25" s="524"/>
      <c r="MYI25" s="524"/>
      <c r="MYJ25" s="524"/>
      <c r="MYK25" s="524"/>
      <c r="MYL25" s="524"/>
      <c r="MYM25" s="524"/>
      <c r="MYN25" s="524"/>
      <c r="MYO25" s="524"/>
      <c r="MYP25" s="524"/>
      <c r="MYQ25" s="524"/>
      <c r="MYR25" s="524"/>
      <c r="MYS25" s="524"/>
      <c r="MYT25" s="524"/>
      <c r="MYU25" s="524"/>
      <c r="MYV25" s="524"/>
      <c r="MYW25" s="524"/>
      <c r="MYX25" s="524"/>
      <c r="MYY25" s="524"/>
      <c r="MYZ25" s="524"/>
      <c r="MZA25" s="524"/>
      <c r="MZB25" s="524"/>
      <c r="MZC25" s="524"/>
      <c r="MZD25" s="524"/>
      <c r="MZE25" s="524"/>
      <c r="MZF25" s="524"/>
      <c r="MZG25" s="524"/>
      <c r="MZH25" s="524"/>
      <c r="MZI25" s="524"/>
      <c r="MZJ25" s="524"/>
      <c r="MZK25" s="524"/>
      <c r="MZL25" s="524"/>
      <c r="MZM25" s="524"/>
      <c r="MZN25" s="524"/>
      <c r="MZO25" s="524"/>
      <c r="MZP25" s="524"/>
      <c r="MZQ25" s="524"/>
      <c r="MZR25" s="524"/>
      <c r="MZS25" s="524"/>
      <c r="MZT25" s="524"/>
      <c r="MZU25" s="524"/>
      <c r="MZV25" s="524"/>
      <c r="MZW25" s="524"/>
      <c r="MZX25" s="524"/>
      <c r="MZY25" s="524"/>
      <c r="MZZ25" s="524"/>
      <c r="NAA25" s="524"/>
      <c r="NAB25" s="524"/>
      <c r="NAC25" s="524"/>
      <c r="NAD25" s="524"/>
      <c r="NAE25" s="524"/>
      <c r="NAF25" s="524"/>
      <c r="NAG25" s="524"/>
      <c r="NAH25" s="524"/>
      <c r="NAI25" s="524"/>
      <c r="NAJ25" s="524"/>
      <c r="NAK25" s="524"/>
      <c r="NAL25" s="524"/>
      <c r="NAM25" s="524"/>
      <c r="NAN25" s="524"/>
      <c r="NAO25" s="524"/>
      <c r="NAP25" s="524"/>
      <c r="NAQ25" s="524"/>
      <c r="NAR25" s="524"/>
      <c r="NAS25" s="524"/>
      <c r="NAT25" s="524"/>
      <c r="NAU25" s="524"/>
      <c r="NAV25" s="524"/>
      <c r="NAW25" s="524"/>
      <c r="NAX25" s="524"/>
      <c r="NAY25" s="524"/>
      <c r="NAZ25" s="524"/>
      <c r="NBA25" s="524"/>
      <c r="NBB25" s="524"/>
      <c r="NBC25" s="524"/>
      <c r="NBD25" s="524"/>
      <c r="NBE25" s="524"/>
      <c r="NBF25" s="524"/>
      <c r="NBG25" s="524"/>
      <c r="NBH25" s="524"/>
      <c r="NBI25" s="524"/>
      <c r="NBJ25" s="524"/>
      <c r="NBK25" s="524"/>
      <c r="NBL25" s="524"/>
      <c r="NBM25" s="524"/>
      <c r="NBN25" s="524"/>
      <c r="NBO25" s="524"/>
      <c r="NBP25" s="524"/>
      <c r="NBQ25" s="524"/>
      <c r="NBR25" s="524"/>
      <c r="NBS25" s="524"/>
      <c r="NBT25" s="524"/>
      <c r="NBU25" s="524"/>
      <c r="NBV25" s="524"/>
      <c r="NBW25" s="524"/>
      <c r="NBX25" s="524"/>
      <c r="NBY25" s="524"/>
      <c r="NBZ25" s="524"/>
      <c r="NCA25" s="524"/>
      <c r="NCB25" s="524"/>
      <c r="NCC25" s="524"/>
      <c r="NCD25" s="524"/>
      <c r="NCE25" s="524"/>
      <c r="NCF25" s="524"/>
      <c r="NCG25" s="524"/>
      <c r="NCH25" s="524"/>
      <c r="NCI25" s="524"/>
      <c r="NCJ25" s="524"/>
      <c r="NCK25" s="524"/>
      <c r="NCL25" s="524"/>
      <c r="NCM25" s="524"/>
      <c r="NCN25" s="524"/>
      <c r="NCO25" s="524"/>
      <c r="NCP25" s="524"/>
      <c r="NCQ25" s="524"/>
      <c r="NCR25" s="524"/>
      <c r="NCS25" s="524"/>
      <c r="NCT25" s="524"/>
      <c r="NCU25" s="524"/>
      <c r="NCV25" s="524"/>
      <c r="NCW25" s="524"/>
      <c r="NCX25" s="524"/>
      <c r="NCY25" s="524"/>
      <c r="NCZ25" s="524"/>
      <c r="NDA25" s="524"/>
      <c r="NDB25" s="524"/>
      <c r="NDC25" s="524"/>
      <c r="NDD25" s="524"/>
      <c r="NDE25" s="524"/>
      <c r="NDF25" s="524"/>
      <c r="NDG25" s="524"/>
      <c r="NDH25" s="524"/>
      <c r="NDI25" s="524"/>
      <c r="NDJ25" s="524"/>
      <c r="NDK25" s="524"/>
      <c r="NDL25" s="524"/>
      <c r="NDM25" s="524"/>
      <c r="NDN25" s="524"/>
      <c r="NDO25" s="524"/>
      <c r="NDP25" s="524"/>
      <c r="NDQ25" s="524"/>
      <c r="NDR25" s="524"/>
      <c r="NDS25" s="524"/>
      <c r="NDT25" s="524"/>
      <c r="NDU25" s="524"/>
      <c r="NDV25" s="524"/>
      <c r="NDW25" s="524"/>
      <c r="NDX25" s="524"/>
      <c r="NDY25" s="524"/>
      <c r="NDZ25" s="524"/>
      <c r="NEA25" s="524"/>
      <c r="NEB25" s="524"/>
      <c r="NEC25" s="524"/>
      <c r="NED25" s="524"/>
      <c r="NEE25" s="524"/>
      <c r="NEF25" s="524"/>
      <c r="NEG25" s="524"/>
      <c r="NEH25" s="524"/>
      <c r="NEI25" s="524"/>
      <c r="NEJ25" s="524"/>
      <c r="NEK25" s="524"/>
      <c r="NEL25" s="524"/>
      <c r="NEM25" s="524"/>
      <c r="NEN25" s="524"/>
      <c r="NEO25" s="524"/>
      <c r="NEP25" s="524"/>
      <c r="NEQ25" s="524"/>
      <c r="NER25" s="524"/>
      <c r="NES25" s="524"/>
      <c r="NET25" s="524"/>
      <c r="NEU25" s="524"/>
      <c r="NEV25" s="524"/>
      <c r="NEW25" s="524"/>
      <c r="NEX25" s="524"/>
      <c r="NEY25" s="524"/>
      <c r="NEZ25" s="524"/>
      <c r="NFA25" s="524"/>
      <c r="NFB25" s="524"/>
      <c r="NFC25" s="524"/>
      <c r="NFD25" s="524"/>
      <c r="NFE25" s="524"/>
      <c r="NFF25" s="524"/>
      <c r="NFG25" s="524"/>
      <c r="NFH25" s="524"/>
      <c r="NFI25" s="524"/>
      <c r="NFJ25" s="524"/>
      <c r="NFK25" s="524"/>
      <c r="NFL25" s="524"/>
      <c r="NFM25" s="524"/>
      <c r="NFN25" s="524"/>
      <c r="NFO25" s="524"/>
      <c r="NFP25" s="524"/>
      <c r="NFQ25" s="524"/>
      <c r="NFR25" s="524"/>
      <c r="NFS25" s="524"/>
      <c r="NFT25" s="524"/>
      <c r="NFU25" s="524"/>
      <c r="NFV25" s="524"/>
      <c r="NFW25" s="524"/>
      <c r="NFX25" s="524"/>
      <c r="NFY25" s="524"/>
      <c r="NFZ25" s="524"/>
      <c r="NGA25" s="524"/>
      <c r="NGB25" s="524"/>
      <c r="NGC25" s="524"/>
      <c r="NGD25" s="524"/>
      <c r="NGE25" s="524"/>
      <c r="NGF25" s="524"/>
      <c r="NGG25" s="524"/>
      <c r="NGH25" s="524"/>
      <c r="NGI25" s="524"/>
      <c r="NGJ25" s="524"/>
      <c r="NGK25" s="524"/>
      <c r="NGL25" s="524"/>
      <c r="NGM25" s="524"/>
      <c r="NGN25" s="524"/>
      <c r="NGO25" s="524"/>
      <c r="NGP25" s="524"/>
      <c r="NGQ25" s="524"/>
      <c r="NGR25" s="524"/>
      <c r="NGS25" s="524"/>
      <c r="NGT25" s="524"/>
      <c r="NGU25" s="524"/>
      <c r="NGV25" s="524"/>
      <c r="NGW25" s="524"/>
      <c r="NGX25" s="524"/>
      <c r="NGY25" s="524"/>
      <c r="NGZ25" s="524"/>
      <c r="NHA25" s="524"/>
      <c r="NHB25" s="524"/>
      <c r="NHC25" s="524"/>
      <c r="NHD25" s="524"/>
      <c r="NHE25" s="524"/>
      <c r="NHF25" s="524"/>
      <c r="NHG25" s="524"/>
      <c r="NHH25" s="524"/>
      <c r="NHI25" s="524"/>
      <c r="NHJ25" s="524"/>
      <c r="NHK25" s="524"/>
      <c r="NHL25" s="524"/>
      <c r="NHM25" s="524"/>
      <c r="NHN25" s="524"/>
      <c r="NHO25" s="524"/>
      <c r="NHP25" s="524"/>
      <c r="NHQ25" s="524"/>
      <c r="NHR25" s="524"/>
      <c r="NHS25" s="524"/>
      <c r="NHT25" s="524"/>
      <c r="NHU25" s="524"/>
      <c r="NHV25" s="524"/>
      <c r="NHW25" s="524"/>
      <c r="NHX25" s="524"/>
      <c r="NHY25" s="524"/>
      <c r="NHZ25" s="524"/>
      <c r="NIA25" s="524"/>
      <c r="NIB25" s="524"/>
      <c r="NIC25" s="524"/>
      <c r="NID25" s="524"/>
      <c r="NIE25" s="524"/>
      <c r="NIF25" s="524"/>
      <c r="NIG25" s="524"/>
      <c r="NIH25" s="524"/>
      <c r="NII25" s="524"/>
      <c r="NIJ25" s="524"/>
      <c r="NIK25" s="524"/>
      <c r="NIL25" s="524"/>
      <c r="NIM25" s="524"/>
      <c r="NIN25" s="524"/>
      <c r="NIO25" s="524"/>
      <c r="NIP25" s="524"/>
      <c r="NIQ25" s="524"/>
      <c r="NIR25" s="524"/>
      <c r="NIS25" s="524"/>
      <c r="NIT25" s="524"/>
      <c r="NIU25" s="524"/>
      <c r="NIV25" s="524"/>
      <c r="NIW25" s="524"/>
      <c r="NIX25" s="524"/>
      <c r="NIY25" s="524"/>
      <c r="NIZ25" s="524"/>
      <c r="NJA25" s="524"/>
      <c r="NJB25" s="524"/>
      <c r="NJC25" s="524"/>
      <c r="NJD25" s="524"/>
      <c r="NJE25" s="524"/>
      <c r="NJF25" s="524"/>
      <c r="NJG25" s="524"/>
      <c r="NJH25" s="524"/>
      <c r="NJI25" s="524"/>
      <c r="NJJ25" s="524"/>
      <c r="NJK25" s="524"/>
      <c r="NJL25" s="524"/>
      <c r="NJM25" s="524"/>
      <c r="NJN25" s="524"/>
      <c r="NJO25" s="524"/>
      <c r="NJP25" s="524"/>
      <c r="NJQ25" s="524"/>
      <c r="NJR25" s="524"/>
      <c r="NJS25" s="524"/>
      <c r="NJT25" s="524"/>
      <c r="NJU25" s="524"/>
      <c r="NJV25" s="524"/>
      <c r="NJW25" s="524"/>
      <c r="NJX25" s="524"/>
      <c r="NJY25" s="524"/>
      <c r="NJZ25" s="524"/>
      <c r="NKA25" s="524"/>
      <c r="NKB25" s="524"/>
      <c r="NKC25" s="524"/>
      <c r="NKD25" s="524"/>
      <c r="NKE25" s="524"/>
      <c r="NKF25" s="524"/>
      <c r="NKG25" s="524"/>
      <c r="NKH25" s="524"/>
      <c r="NKI25" s="524"/>
      <c r="NKJ25" s="524"/>
      <c r="NKK25" s="524"/>
      <c r="NKL25" s="524"/>
      <c r="NKM25" s="524"/>
      <c r="NKN25" s="524"/>
      <c r="NKO25" s="524"/>
      <c r="NKP25" s="524"/>
      <c r="NKQ25" s="524"/>
      <c r="NKR25" s="524"/>
      <c r="NKS25" s="524"/>
      <c r="NKT25" s="524"/>
      <c r="NKU25" s="524"/>
      <c r="NKV25" s="524"/>
      <c r="NKW25" s="524"/>
      <c r="NKX25" s="524"/>
      <c r="NKY25" s="524"/>
      <c r="NKZ25" s="524"/>
      <c r="NLA25" s="524"/>
      <c r="NLB25" s="524"/>
      <c r="NLC25" s="524"/>
      <c r="NLD25" s="524"/>
      <c r="NLE25" s="524"/>
      <c r="NLF25" s="524"/>
      <c r="NLG25" s="524"/>
      <c r="NLH25" s="524"/>
      <c r="NLI25" s="524"/>
      <c r="NLJ25" s="524"/>
      <c r="NLK25" s="524"/>
      <c r="NLL25" s="524"/>
      <c r="NLM25" s="524"/>
      <c r="NLN25" s="524"/>
      <c r="NLO25" s="524"/>
      <c r="NLP25" s="524"/>
      <c r="NLQ25" s="524"/>
      <c r="NLR25" s="524"/>
      <c r="NLS25" s="524"/>
      <c r="NLT25" s="524"/>
      <c r="NLU25" s="524"/>
      <c r="NLV25" s="524"/>
      <c r="NLW25" s="524"/>
      <c r="NLX25" s="524"/>
      <c r="NLY25" s="524"/>
      <c r="NLZ25" s="524"/>
      <c r="NMA25" s="524"/>
      <c r="NMB25" s="524"/>
      <c r="NMC25" s="524"/>
      <c r="NMD25" s="524"/>
      <c r="NME25" s="524"/>
      <c r="NMF25" s="524"/>
      <c r="NMG25" s="524"/>
      <c r="NMH25" s="524"/>
      <c r="NMI25" s="524"/>
      <c r="NMJ25" s="524"/>
      <c r="NMK25" s="524"/>
      <c r="NML25" s="524"/>
      <c r="NMM25" s="524"/>
      <c r="NMN25" s="524"/>
      <c r="NMO25" s="524"/>
      <c r="NMP25" s="524"/>
      <c r="NMQ25" s="524"/>
      <c r="NMR25" s="524"/>
      <c r="NMS25" s="524"/>
      <c r="NMT25" s="524"/>
      <c r="NMU25" s="524"/>
      <c r="NMV25" s="524"/>
      <c r="NMW25" s="524"/>
      <c r="NMX25" s="524"/>
      <c r="NMY25" s="524"/>
      <c r="NMZ25" s="524"/>
      <c r="NNA25" s="524"/>
      <c r="NNB25" s="524"/>
      <c r="NNC25" s="524"/>
      <c r="NND25" s="524"/>
      <c r="NNE25" s="524"/>
      <c r="NNF25" s="524"/>
      <c r="NNG25" s="524"/>
      <c r="NNH25" s="524"/>
      <c r="NNI25" s="524"/>
      <c r="NNJ25" s="524"/>
      <c r="NNK25" s="524"/>
      <c r="NNL25" s="524"/>
      <c r="NNM25" s="524"/>
      <c r="NNN25" s="524"/>
      <c r="NNO25" s="524"/>
      <c r="NNP25" s="524"/>
      <c r="NNQ25" s="524"/>
      <c r="NNR25" s="524"/>
      <c r="NNS25" s="524"/>
      <c r="NNT25" s="524"/>
      <c r="NNU25" s="524"/>
      <c r="NNV25" s="524"/>
      <c r="NNW25" s="524"/>
      <c r="NNX25" s="524"/>
      <c r="NNY25" s="524"/>
      <c r="NNZ25" s="524"/>
      <c r="NOA25" s="524"/>
      <c r="NOB25" s="524"/>
      <c r="NOC25" s="524"/>
      <c r="NOD25" s="524"/>
      <c r="NOE25" s="524"/>
      <c r="NOF25" s="524"/>
      <c r="NOG25" s="524"/>
      <c r="NOH25" s="524"/>
      <c r="NOI25" s="524"/>
      <c r="NOJ25" s="524"/>
      <c r="NOK25" s="524"/>
      <c r="NOL25" s="524"/>
      <c r="NOM25" s="524"/>
      <c r="NON25" s="524"/>
      <c r="NOO25" s="524"/>
      <c r="NOP25" s="524"/>
      <c r="NOQ25" s="524"/>
      <c r="NOR25" s="524"/>
      <c r="NOS25" s="524"/>
      <c r="NOT25" s="524"/>
      <c r="NOU25" s="524"/>
      <c r="NOV25" s="524"/>
      <c r="NOW25" s="524"/>
      <c r="NOX25" s="524"/>
      <c r="NOY25" s="524"/>
      <c r="NOZ25" s="524"/>
      <c r="NPA25" s="524"/>
      <c r="NPB25" s="524"/>
      <c r="NPC25" s="524"/>
      <c r="NPD25" s="524"/>
      <c r="NPE25" s="524"/>
      <c r="NPF25" s="524"/>
      <c r="NPG25" s="524"/>
      <c r="NPH25" s="524"/>
      <c r="NPI25" s="524"/>
      <c r="NPJ25" s="524"/>
      <c r="NPK25" s="524"/>
      <c r="NPL25" s="524"/>
      <c r="NPM25" s="524"/>
      <c r="NPN25" s="524"/>
      <c r="NPO25" s="524"/>
      <c r="NPP25" s="524"/>
      <c r="NPQ25" s="524"/>
      <c r="NPR25" s="524"/>
      <c r="NPS25" s="524"/>
      <c r="NPT25" s="524"/>
      <c r="NPU25" s="524"/>
      <c r="NPV25" s="524"/>
      <c r="NPW25" s="524"/>
      <c r="NPX25" s="524"/>
      <c r="NPY25" s="524"/>
      <c r="NPZ25" s="524"/>
      <c r="NQA25" s="524"/>
      <c r="NQB25" s="524"/>
      <c r="NQC25" s="524"/>
      <c r="NQD25" s="524"/>
      <c r="NQE25" s="524"/>
      <c r="NQF25" s="524"/>
      <c r="NQG25" s="524"/>
      <c r="NQH25" s="524"/>
      <c r="NQI25" s="524"/>
      <c r="NQJ25" s="524"/>
      <c r="NQK25" s="524"/>
      <c r="NQL25" s="524"/>
      <c r="NQM25" s="524"/>
      <c r="NQN25" s="524"/>
      <c r="NQO25" s="524"/>
      <c r="NQP25" s="524"/>
      <c r="NQQ25" s="524"/>
      <c r="NQR25" s="524"/>
      <c r="NQS25" s="524"/>
      <c r="NQT25" s="524"/>
      <c r="NQU25" s="524"/>
      <c r="NQV25" s="524"/>
      <c r="NQW25" s="524"/>
      <c r="NQX25" s="524"/>
      <c r="NQY25" s="524"/>
      <c r="NQZ25" s="524"/>
      <c r="NRA25" s="524"/>
      <c r="NRB25" s="524"/>
      <c r="NRC25" s="524"/>
      <c r="NRD25" s="524"/>
      <c r="NRE25" s="524"/>
      <c r="NRF25" s="524"/>
      <c r="NRG25" s="524"/>
      <c r="NRH25" s="524"/>
      <c r="NRI25" s="524"/>
      <c r="NRJ25" s="524"/>
      <c r="NRK25" s="524"/>
      <c r="NRL25" s="524"/>
      <c r="NRM25" s="524"/>
      <c r="NRN25" s="524"/>
      <c r="NRO25" s="524"/>
      <c r="NRP25" s="524"/>
      <c r="NRQ25" s="524"/>
      <c r="NRR25" s="524"/>
      <c r="NRS25" s="524"/>
      <c r="NRT25" s="524"/>
      <c r="NRU25" s="524"/>
      <c r="NRV25" s="524"/>
      <c r="NRW25" s="524"/>
      <c r="NRX25" s="524"/>
      <c r="NRY25" s="524"/>
      <c r="NRZ25" s="524"/>
      <c r="NSA25" s="524"/>
      <c r="NSB25" s="524"/>
      <c r="NSC25" s="524"/>
      <c r="NSD25" s="524"/>
      <c r="NSE25" s="524"/>
      <c r="NSF25" s="524"/>
      <c r="NSG25" s="524"/>
      <c r="NSH25" s="524"/>
      <c r="NSI25" s="524"/>
      <c r="NSJ25" s="524"/>
      <c r="NSK25" s="524"/>
      <c r="NSL25" s="524"/>
      <c r="NSM25" s="524"/>
      <c r="NSN25" s="524"/>
      <c r="NSO25" s="524"/>
      <c r="NSP25" s="524"/>
      <c r="NSQ25" s="524"/>
      <c r="NSR25" s="524"/>
      <c r="NSS25" s="524"/>
      <c r="NST25" s="524"/>
      <c r="NSU25" s="524"/>
      <c r="NSV25" s="524"/>
      <c r="NSW25" s="524"/>
      <c r="NSX25" s="524"/>
      <c r="NSY25" s="524"/>
      <c r="NSZ25" s="524"/>
      <c r="NTA25" s="524"/>
      <c r="NTB25" s="524"/>
      <c r="NTC25" s="524"/>
      <c r="NTD25" s="524"/>
      <c r="NTE25" s="524"/>
      <c r="NTF25" s="524"/>
      <c r="NTG25" s="524"/>
      <c r="NTH25" s="524"/>
      <c r="NTI25" s="524"/>
      <c r="NTJ25" s="524"/>
      <c r="NTK25" s="524"/>
      <c r="NTL25" s="524"/>
      <c r="NTM25" s="524"/>
      <c r="NTN25" s="524"/>
      <c r="NTO25" s="524"/>
      <c r="NTP25" s="524"/>
      <c r="NTQ25" s="524"/>
      <c r="NTR25" s="524"/>
      <c r="NTS25" s="524"/>
      <c r="NTT25" s="524"/>
      <c r="NTU25" s="524"/>
      <c r="NTV25" s="524"/>
      <c r="NTW25" s="524"/>
      <c r="NTX25" s="524"/>
      <c r="NTY25" s="524"/>
      <c r="NTZ25" s="524"/>
      <c r="NUA25" s="524"/>
      <c r="NUB25" s="524"/>
      <c r="NUC25" s="524"/>
      <c r="NUD25" s="524"/>
      <c r="NUE25" s="524"/>
      <c r="NUF25" s="524"/>
      <c r="NUG25" s="524"/>
      <c r="NUH25" s="524"/>
      <c r="NUI25" s="524"/>
      <c r="NUJ25" s="524"/>
      <c r="NUK25" s="524"/>
      <c r="NUL25" s="524"/>
      <c r="NUM25" s="524"/>
      <c r="NUN25" s="524"/>
      <c r="NUO25" s="524"/>
      <c r="NUP25" s="524"/>
      <c r="NUQ25" s="524"/>
      <c r="NUR25" s="524"/>
      <c r="NUS25" s="524"/>
      <c r="NUT25" s="524"/>
      <c r="NUU25" s="524"/>
      <c r="NUV25" s="524"/>
      <c r="NUW25" s="524"/>
      <c r="NUX25" s="524"/>
      <c r="NUY25" s="524"/>
      <c r="NUZ25" s="524"/>
      <c r="NVA25" s="524"/>
      <c r="NVB25" s="524"/>
      <c r="NVC25" s="524"/>
      <c r="NVD25" s="524"/>
      <c r="NVE25" s="524"/>
      <c r="NVF25" s="524"/>
      <c r="NVG25" s="524"/>
      <c r="NVH25" s="524"/>
      <c r="NVI25" s="524"/>
      <c r="NVJ25" s="524"/>
      <c r="NVK25" s="524"/>
      <c r="NVL25" s="524"/>
      <c r="NVM25" s="524"/>
      <c r="NVN25" s="524"/>
      <c r="NVO25" s="524"/>
      <c r="NVP25" s="524"/>
      <c r="NVQ25" s="524"/>
      <c r="NVR25" s="524"/>
      <c r="NVS25" s="524"/>
      <c r="NVT25" s="524"/>
      <c r="NVU25" s="524"/>
      <c r="NVV25" s="524"/>
      <c r="NVW25" s="524"/>
      <c r="NVX25" s="524"/>
      <c r="NVY25" s="524"/>
      <c r="NVZ25" s="524"/>
      <c r="NWA25" s="524"/>
      <c r="NWB25" s="524"/>
      <c r="NWC25" s="524"/>
      <c r="NWD25" s="524"/>
      <c r="NWE25" s="524"/>
      <c r="NWF25" s="524"/>
      <c r="NWG25" s="524"/>
      <c r="NWH25" s="524"/>
      <c r="NWI25" s="524"/>
      <c r="NWJ25" s="524"/>
      <c r="NWK25" s="524"/>
      <c r="NWL25" s="524"/>
      <c r="NWM25" s="524"/>
      <c r="NWN25" s="524"/>
      <c r="NWO25" s="524"/>
      <c r="NWP25" s="524"/>
      <c r="NWQ25" s="524"/>
      <c r="NWR25" s="524"/>
      <c r="NWS25" s="524"/>
      <c r="NWT25" s="524"/>
      <c r="NWU25" s="524"/>
      <c r="NWV25" s="524"/>
      <c r="NWW25" s="524"/>
      <c r="NWX25" s="524"/>
      <c r="NWY25" s="524"/>
      <c r="NWZ25" s="524"/>
      <c r="NXA25" s="524"/>
      <c r="NXB25" s="524"/>
      <c r="NXC25" s="524"/>
      <c r="NXD25" s="524"/>
      <c r="NXE25" s="524"/>
      <c r="NXF25" s="524"/>
      <c r="NXG25" s="524"/>
      <c r="NXH25" s="524"/>
      <c r="NXI25" s="524"/>
      <c r="NXJ25" s="524"/>
      <c r="NXK25" s="524"/>
      <c r="NXL25" s="524"/>
      <c r="NXM25" s="524"/>
      <c r="NXN25" s="524"/>
      <c r="NXO25" s="524"/>
      <c r="NXP25" s="524"/>
      <c r="NXQ25" s="524"/>
      <c r="NXR25" s="524"/>
      <c r="NXS25" s="524"/>
      <c r="NXT25" s="524"/>
      <c r="NXU25" s="524"/>
      <c r="NXV25" s="524"/>
      <c r="NXW25" s="524"/>
      <c r="NXX25" s="524"/>
      <c r="NXY25" s="524"/>
      <c r="NXZ25" s="524"/>
      <c r="NYA25" s="524"/>
      <c r="NYB25" s="524"/>
      <c r="NYC25" s="524"/>
      <c r="NYD25" s="524"/>
      <c r="NYE25" s="524"/>
      <c r="NYF25" s="524"/>
      <c r="NYG25" s="524"/>
      <c r="NYH25" s="524"/>
      <c r="NYI25" s="524"/>
      <c r="NYJ25" s="524"/>
      <c r="NYK25" s="524"/>
      <c r="NYL25" s="524"/>
      <c r="NYM25" s="524"/>
      <c r="NYN25" s="524"/>
      <c r="NYO25" s="524"/>
      <c r="NYP25" s="524"/>
      <c r="NYQ25" s="524"/>
      <c r="NYR25" s="524"/>
      <c r="NYS25" s="524"/>
      <c r="NYT25" s="524"/>
      <c r="NYU25" s="524"/>
      <c r="NYV25" s="524"/>
      <c r="NYW25" s="524"/>
      <c r="NYX25" s="524"/>
      <c r="NYY25" s="524"/>
      <c r="NYZ25" s="524"/>
      <c r="NZA25" s="524"/>
      <c r="NZB25" s="524"/>
      <c r="NZC25" s="524"/>
      <c r="NZD25" s="524"/>
      <c r="NZE25" s="524"/>
      <c r="NZF25" s="524"/>
      <c r="NZG25" s="524"/>
      <c r="NZH25" s="524"/>
      <c r="NZI25" s="524"/>
      <c r="NZJ25" s="524"/>
      <c r="NZK25" s="524"/>
      <c r="NZL25" s="524"/>
      <c r="NZM25" s="524"/>
      <c r="NZN25" s="524"/>
      <c r="NZO25" s="524"/>
      <c r="NZP25" s="524"/>
      <c r="NZQ25" s="524"/>
      <c r="NZR25" s="524"/>
      <c r="NZS25" s="524"/>
      <c r="NZT25" s="524"/>
      <c r="NZU25" s="524"/>
      <c r="NZV25" s="524"/>
      <c r="NZW25" s="524"/>
      <c r="NZX25" s="524"/>
      <c r="NZY25" s="524"/>
      <c r="NZZ25" s="524"/>
      <c r="OAA25" s="524"/>
      <c r="OAB25" s="524"/>
      <c r="OAC25" s="524"/>
      <c r="OAD25" s="524"/>
      <c r="OAE25" s="524"/>
      <c r="OAF25" s="524"/>
      <c r="OAG25" s="524"/>
      <c r="OAH25" s="524"/>
      <c r="OAI25" s="524"/>
      <c r="OAJ25" s="524"/>
      <c r="OAK25" s="524"/>
      <c r="OAL25" s="524"/>
      <c r="OAM25" s="524"/>
      <c r="OAN25" s="524"/>
      <c r="OAO25" s="524"/>
      <c r="OAP25" s="524"/>
      <c r="OAQ25" s="524"/>
      <c r="OAR25" s="524"/>
      <c r="OAS25" s="524"/>
      <c r="OAT25" s="524"/>
      <c r="OAU25" s="524"/>
      <c r="OAV25" s="524"/>
      <c r="OAW25" s="524"/>
      <c r="OAX25" s="524"/>
      <c r="OAY25" s="524"/>
      <c r="OAZ25" s="524"/>
      <c r="OBA25" s="524"/>
      <c r="OBB25" s="524"/>
      <c r="OBC25" s="524"/>
      <c r="OBD25" s="524"/>
      <c r="OBE25" s="524"/>
      <c r="OBF25" s="524"/>
      <c r="OBG25" s="524"/>
      <c r="OBH25" s="524"/>
      <c r="OBI25" s="524"/>
      <c r="OBJ25" s="524"/>
      <c r="OBK25" s="524"/>
      <c r="OBL25" s="524"/>
      <c r="OBM25" s="524"/>
      <c r="OBN25" s="524"/>
      <c r="OBO25" s="524"/>
      <c r="OBP25" s="524"/>
      <c r="OBQ25" s="524"/>
      <c r="OBR25" s="524"/>
      <c r="OBS25" s="524"/>
      <c r="OBT25" s="524"/>
      <c r="OBU25" s="524"/>
      <c r="OBV25" s="524"/>
      <c r="OBW25" s="524"/>
      <c r="OBX25" s="524"/>
      <c r="OBY25" s="524"/>
      <c r="OBZ25" s="524"/>
      <c r="OCA25" s="524"/>
      <c r="OCB25" s="524"/>
      <c r="OCC25" s="524"/>
      <c r="OCD25" s="524"/>
      <c r="OCE25" s="524"/>
      <c r="OCF25" s="524"/>
      <c r="OCG25" s="524"/>
      <c r="OCH25" s="524"/>
      <c r="OCI25" s="524"/>
      <c r="OCJ25" s="524"/>
      <c r="OCK25" s="524"/>
      <c r="OCL25" s="524"/>
      <c r="OCM25" s="524"/>
      <c r="OCN25" s="524"/>
      <c r="OCO25" s="524"/>
      <c r="OCP25" s="524"/>
      <c r="OCQ25" s="524"/>
      <c r="OCR25" s="524"/>
      <c r="OCS25" s="524"/>
      <c r="OCT25" s="524"/>
      <c r="OCU25" s="524"/>
      <c r="OCV25" s="524"/>
      <c r="OCW25" s="524"/>
      <c r="OCX25" s="524"/>
      <c r="OCY25" s="524"/>
      <c r="OCZ25" s="524"/>
      <c r="ODA25" s="524"/>
      <c r="ODB25" s="524"/>
      <c r="ODC25" s="524"/>
      <c r="ODD25" s="524"/>
      <c r="ODE25" s="524"/>
      <c r="ODF25" s="524"/>
      <c r="ODG25" s="524"/>
      <c r="ODH25" s="524"/>
      <c r="ODI25" s="524"/>
      <c r="ODJ25" s="524"/>
      <c r="ODK25" s="524"/>
      <c r="ODL25" s="524"/>
      <c r="ODM25" s="524"/>
      <c r="ODN25" s="524"/>
      <c r="ODO25" s="524"/>
      <c r="ODP25" s="524"/>
      <c r="ODQ25" s="524"/>
      <c r="ODR25" s="524"/>
      <c r="ODS25" s="524"/>
      <c r="ODT25" s="524"/>
      <c r="ODU25" s="524"/>
      <c r="ODV25" s="524"/>
      <c r="ODW25" s="524"/>
      <c r="ODX25" s="524"/>
      <c r="ODY25" s="524"/>
      <c r="ODZ25" s="524"/>
      <c r="OEA25" s="524"/>
      <c r="OEB25" s="524"/>
      <c r="OEC25" s="524"/>
      <c r="OED25" s="524"/>
      <c r="OEE25" s="524"/>
      <c r="OEF25" s="524"/>
      <c r="OEG25" s="524"/>
      <c r="OEH25" s="524"/>
      <c r="OEI25" s="524"/>
      <c r="OEJ25" s="524"/>
      <c r="OEK25" s="524"/>
      <c r="OEL25" s="524"/>
      <c r="OEM25" s="524"/>
      <c r="OEN25" s="524"/>
      <c r="OEO25" s="524"/>
      <c r="OEP25" s="524"/>
      <c r="OEQ25" s="524"/>
      <c r="OER25" s="524"/>
      <c r="OES25" s="524"/>
      <c r="OET25" s="524"/>
      <c r="OEU25" s="524"/>
      <c r="OEV25" s="524"/>
      <c r="OEW25" s="524"/>
      <c r="OEX25" s="524"/>
      <c r="OEY25" s="524"/>
      <c r="OEZ25" s="524"/>
      <c r="OFA25" s="524"/>
      <c r="OFB25" s="524"/>
      <c r="OFC25" s="524"/>
      <c r="OFD25" s="524"/>
      <c r="OFE25" s="524"/>
      <c r="OFF25" s="524"/>
      <c r="OFG25" s="524"/>
      <c r="OFH25" s="524"/>
      <c r="OFI25" s="524"/>
      <c r="OFJ25" s="524"/>
      <c r="OFK25" s="524"/>
      <c r="OFL25" s="524"/>
      <c r="OFM25" s="524"/>
      <c r="OFN25" s="524"/>
      <c r="OFO25" s="524"/>
      <c r="OFP25" s="524"/>
      <c r="OFQ25" s="524"/>
      <c r="OFR25" s="524"/>
      <c r="OFS25" s="524"/>
      <c r="OFT25" s="524"/>
      <c r="OFU25" s="524"/>
      <c r="OFV25" s="524"/>
      <c r="OFW25" s="524"/>
      <c r="OFX25" s="524"/>
      <c r="OFY25" s="524"/>
      <c r="OFZ25" s="524"/>
      <c r="OGA25" s="524"/>
      <c r="OGB25" s="524"/>
      <c r="OGC25" s="524"/>
      <c r="OGD25" s="524"/>
      <c r="OGE25" s="524"/>
      <c r="OGF25" s="524"/>
      <c r="OGG25" s="524"/>
      <c r="OGH25" s="524"/>
      <c r="OGI25" s="524"/>
      <c r="OGJ25" s="524"/>
      <c r="OGK25" s="524"/>
      <c r="OGL25" s="524"/>
      <c r="OGM25" s="524"/>
      <c r="OGN25" s="524"/>
      <c r="OGO25" s="524"/>
      <c r="OGP25" s="524"/>
      <c r="OGQ25" s="524"/>
      <c r="OGR25" s="524"/>
      <c r="OGS25" s="524"/>
      <c r="OGT25" s="524"/>
      <c r="OGU25" s="524"/>
      <c r="OGV25" s="524"/>
      <c r="OGW25" s="524"/>
      <c r="OGX25" s="524"/>
      <c r="OGY25" s="524"/>
      <c r="OGZ25" s="524"/>
      <c r="OHA25" s="524"/>
      <c r="OHB25" s="524"/>
      <c r="OHC25" s="524"/>
      <c r="OHD25" s="524"/>
      <c r="OHE25" s="524"/>
      <c r="OHF25" s="524"/>
      <c r="OHG25" s="524"/>
      <c r="OHH25" s="524"/>
      <c r="OHI25" s="524"/>
      <c r="OHJ25" s="524"/>
      <c r="OHK25" s="524"/>
      <c r="OHL25" s="524"/>
      <c r="OHM25" s="524"/>
      <c r="OHN25" s="524"/>
      <c r="OHO25" s="524"/>
      <c r="OHP25" s="524"/>
      <c r="OHQ25" s="524"/>
      <c r="OHR25" s="524"/>
      <c r="OHS25" s="524"/>
      <c r="OHT25" s="524"/>
      <c r="OHU25" s="524"/>
      <c r="OHV25" s="524"/>
      <c r="OHW25" s="524"/>
      <c r="OHX25" s="524"/>
      <c r="OHY25" s="524"/>
      <c r="OHZ25" s="524"/>
      <c r="OIA25" s="524"/>
      <c r="OIB25" s="524"/>
      <c r="OIC25" s="524"/>
      <c r="OID25" s="524"/>
      <c r="OIE25" s="524"/>
      <c r="OIF25" s="524"/>
      <c r="OIG25" s="524"/>
      <c r="OIH25" s="524"/>
      <c r="OII25" s="524"/>
      <c r="OIJ25" s="524"/>
      <c r="OIK25" s="524"/>
      <c r="OIL25" s="524"/>
      <c r="OIM25" s="524"/>
      <c r="OIN25" s="524"/>
      <c r="OIO25" s="524"/>
      <c r="OIP25" s="524"/>
      <c r="OIQ25" s="524"/>
      <c r="OIR25" s="524"/>
      <c r="OIS25" s="524"/>
      <c r="OIT25" s="524"/>
      <c r="OIU25" s="524"/>
      <c r="OIV25" s="524"/>
      <c r="OIW25" s="524"/>
      <c r="OIX25" s="524"/>
      <c r="OIY25" s="524"/>
      <c r="OIZ25" s="524"/>
      <c r="OJA25" s="524"/>
      <c r="OJB25" s="524"/>
      <c r="OJC25" s="524"/>
      <c r="OJD25" s="524"/>
      <c r="OJE25" s="524"/>
      <c r="OJF25" s="524"/>
      <c r="OJG25" s="524"/>
      <c r="OJH25" s="524"/>
      <c r="OJI25" s="524"/>
      <c r="OJJ25" s="524"/>
      <c r="OJK25" s="524"/>
      <c r="OJL25" s="524"/>
      <c r="OJM25" s="524"/>
      <c r="OJN25" s="524"/>
      <c r="OJO25" s="524"/>
      <c r="OJP25" s="524"/>
      <c r="OJQ25" s="524"/>
      <c r="OJR25" s="524"/>
      <c r="OJS25" s="524"/>
      <c r="OJT25" s="524"/>
      <c r="OJU25" s="524"/>
      <c r="OJV25" s="524"/>
      <c r="OJW25" s="524"/>
      <c r="OJX25" s="524"/>
      <c r="OJY25" s="524"/>
      <c r="OJZ25" s="524"/>
      <c r="OKA25" s="524"/>
      <c r="OKB25" s="524"/>
      <c r="OKC25" s="524"/>
      <c r="OKD25" s="524"/>
      <c r="OKE25" s="524"/>
      <c r="OKF25" s="524"/>
      <c r="OKG25" s="524"/>
      <c r="OKH25" s="524"/>
      <c r="OKI25" s="524"/>
      <c r="OKJ25" s="524"/>
      <c r="OKK25" s="524"/>
      <c r="OKL25" s="524"/>
      <c r="OKM25" s="524"/>
      <c r="OKN25" s="524"/>
      <c r="OKO25" s="524"/>
      <c r="OKP25" s="524"/>
      <c r="OKQ25" s="524"/>
      <c r="OKR25" s="524"/>
      <c r="OKS25" s="524"/>
      <c r="OKT25" s="524"/>
      <c r="OKU25" s="524"/>
      <c r="OKV25" s="524"/>
      <c r="OKW25" s="524"/>
      <c r="OKX25" s="524"/>
      <c r="OKY25" s="524"/>
      <c r="OKZ25" s="524"/>
      <c r="OLA25" s="524"/>
      <c r="OLB25" s="524"/>
      <c r="OLC25" s="524"/>
      <c r="OLD25" s="524"/>
      <c r="OLE25" s="524"/>
      <c r="OLF25" s="524"/>
      <c r="OLG25" s="524"/>
      <c r="OLH25" s="524"/>
      <c r="OLI25" s="524"/>
      <c r="OLJ25" s="524"/>
      <c r="OLK25" s="524"/>
      <c r="OLL25" s="524"/>
      <c r="OLM25" s="524"/>
      <c r="OLN25" s="524"/>
      <c r="OLO25" s="524"/>
      <c r="OLP25" s="524"/>
      <c r="OLQ25" s="524"/>
      <c r="OLR25" s="524"/>
      <c r="OLS25" s="524"/>
      <c r="OLT25" s="524"/>
      <c r="OLU25" s="524"/>
      <c r="OLV25" s="524"/>
      <c r="OLW25" s="524"/>
      <c r="OLX25" s="524"/>
      <c r="OLY25" s="524"/>
      <c r="OLZ25" s="524"/>
      <c r="OMA25" s="524"/>
      <c r="OMB25" s="524"/>
      <c r="OMC25" s="524"/>
      <c r="OMD25" s="524"/>
      <c r="OME25" s="524"/>
      <c r="OMF25" s="524"/>
      <c r="OMG25" s="524"/>
      <c r="OMH25" s="524"/>
      <c r="OMI25" s="524"/>
      <c r="OMJ25" s="524"/>
      <c r="OMK25" s="524"/>
      <c r="OML25" s="524"/>
      <c r="OMM25" s="524"/>
      <c r="OMN25" s="524"/>
      <c r="OMO25" s="524"/>
      <c r="OMP25" s="524"/>
      <c r="OMQ25" s="524"/>
      <c r="OMR25" s="524"/>
      <c r="OMS25" s="524"/>
      <c r="OMT25" s="524"/>
      <c r="OMU25" s="524"/>
      <c r="OMV25" s="524"/>
      <c r="OMW25" s="524"/>
      <c r="OMX25" s="524"/>
      <c r="OMY25" s="524"/>
      <c r="OMZ25" s="524"/>
      <c r="ONA25" s="524"/>
      <c r="ONB25" s="524"/>
      <c r="ONC25" s="524"/>
      <c r="OND25" s="524"/>
      <c r="ONE25" s="524"/>
      <c r="ONF25" s="524"/>
      <c r="ONG25" s="524"/>
      <c r="ONH25" s="524"/>
      <c r="ONI25" s="524"/>
      <c r="ONJ25" s="524"/>
      <c r="ONK25" s="524"/>
      <c r="ONL25" s="524"/>
      <c r="ONM25" s="524"/>
      <c r="ONN25" s="524"/>
      <c r="ONO25" s="524"/>
      <c r="ONP25" s="524"/>
      <c r="ONQ25" s="524"/>
      <c r="ONR25" s="524"/>
      <c r="ONS25" s="524"/>
      <c r="ONT25" s="524"/>
      <c r="ONU25" s="524"/>
      <c r="ONV25" s="524"/>
      <c r="ONW25" s="524"/>
      <c r="ONX25" s="524"/>
      <c r="ONY25" s="524"/>
      <c r="ONZ25" s="524"/>
      <c r="OOA25" s="524"/>
      <c r="OOB25" s="524"/>
      <c r="OOC25" s="524"/>
      <c r="OOD25" s="524"/>
      <c r="OOE25" s="524"/>
      <c r="OOF25" s="524"/>
      <c r="OOG25" s="524"/>
      <c r="OOH25" s="524"/>
      <c r="OOI25" s="524"/>
      <c r="OOJ25" s="524"/>
      <c r="OOK25" s="524"/>
      <c r="OOL25" s="524"/>
      <c r="OOM25" s="524"/>
      <c r="OON25" s="524"/>
      <c r="OOO25" s="524"/>
      <c r="OOP25" s="524"/>
      <c r="OOQ25" s="524"/>
      <c r="OOR25" s="524"/>
      <c r="OOS25" s="524"/>
      <c r="OOT25" s="524"/>
      <c r="OOU25" s="524"/>
      <c r="OOV25" s="524"/>
      <c r="OOW25" s="524"/>
      <c r="OOX25" s="524"/>
      <c r="OOY25" s="524"/>
      <c r="OOZ25" s="524"/>
      <c r="OPA25" s="524"/>
      <c r="OPB25" s="524"/>
      <c r="OPC25" s="524"/>
      <c r="OPD25" s="524"/>
      <c r="OPE25" s="524"/>
      <c r="OPF25" s="524"/>
      <c r="OPG25" s="524"/>
      <c r="OPH25" s="524"/>
      <c r="OPI25" s="524"/>
      <c r="OPJ25" s="524"/>
      <c r="OPK25" s="524"/>
      <c r="OPL25" s="524"/>
      <c r="OPM25" s="524"/>
      <c r="OPN25" s="524"/>
      <c r="OPO25" s="524"/>
      <c r="OPP25" s="524"/>
      <c r="OPQ25" s="524"/>
      <c r="OPR25" s="524"/>
      <c r="OPS25" s="524"/>
      <c r="OPT25" s="524"/>
      <c r="OPU25" s="524"/>
      <c r="OPV25" s="524"/>
      <c r="OPW25" s="524"/>
      <c r="OPX25" s="524"/>
      <c r="OPY25" s="524"/>
      <c r="OPZ25" s="524"/>
      <c r="OQA25" s="524"/>
      <c r="OQB25" s="524"/>
      <c r="OQC25" s="524"/>
      <c r="OQD25" s="524"/>
      <c r="OQE25" s="524"/>
      <c r="OQF25" s="524"/>
      <c r="OQG25" s="524"/>
      <c r="OQH25" s="524"/>
      <c r="OQI25" s="524"/>
      <c r="OQJ25" s="524"/>
      <c r="OQK25" s="524"/>
      <c r="OQL25" s="524"/>
      <c r="OQM25" s="524"/>
      <c r="OQN25" s="524"/>
      <c r="OQO25" s="524"/>
      <c r="OQP25" s="524"/>
      <c r="OQQ25" s="524"/>
      <c r="OQR25" s="524"/>
      <c r="OQS25" s="524"/>
      <c r="OQT25" s="524"/>
      <c r="OQU25" s="524"/>
      <c r="OQV25" s="524"/>
      <c r="OQW25" s="524"/>
      <c r="OQX25" s="524"/>
      <c r="OQY25" s="524"/>
      <c r="OQZ25" s="524"/>
      <c r="ORA25" s="524"/>
      <c r="ORB25" s="524"/>
      <c r="ORC25" s="524"/>
      <c r="ORD25" s="524"/>
      <c r="ORE25" s="524"/>
      <c r="ORF25" s="524"/>
      <c r="ORG25" s="524"/>
      <c r="ORH25" s="524"/>
      <c r="ORI25" s="524"/>
      <c r="ORJ25" s="524"/>
      <c r="ORK25" s="524"/>
      <c r="ORL25" s="524"/>
      <c r="ORM25" s="524"/>
      <c r="ORN25" s="524"/>
      <c r="ORO25" s="524"/>
      <c r="ORP25" s="524"/>
      <c r="ORQ25" s="524"/>
      <c r="ORR25" s="524"/>
      <c r="ORS25" s="524"/>
      <c r="ORT25" s="524"/>
      <c r="ORU25" s="524"/>
      <c r="ORV25" s="524"/>
      <c r="ORW25" s="524"/>
      <c r="ORX25" s="524"/>
      <c r="ORY25" s="524"/>
      <c r="ORZ25" s="524"/>
      <c r="OSA25" s="524"/>
      <c r="OSB25" s="524"/>
      <c r="OSC25" s="524"/>
      <c r="OSD25" s="524"/>
      <c r="OSE25" s="524"/>
      <c r="OSF25" s="524"/>
      <c r="OSG25" s="524"/>
      <c r="OSH25" s="524"/>
      <c r="OSI25" s="524"/>
      <c r="OSJ25" s="524"/>
      <c r="OSK25" s="524"/>
      <c r="OSL25" s="524"/>
      <c r="OSM25" s="524"/>
      <c r="OSN25" s="524"/>
      <c r="OSO25" s="524"/>
      <c r="OSP25" s="524"/>
      <c r="OSQ25" s="524"/>
      <c r="OSR25" s="524"/>
      <c r="OSS25" s="524"/>
      <c r="OST25" s="524"/>
      <c r="OSU25" s="524"/>
      <c r="OSV25" s="524"/>
      <c r="OSW25" s="524"/>
      <c r="OSX25" s="524"/>
      <c r="OSY25" s="524"/>
      <c r="OSZ25" s="524"/>
      <c r="OTA25" s="524"/>
      <c r="OTB25" s="524"/>
      <c r="OTC25" s="524"/>
      <c r="OTD25" s="524"/>
      <c r="OTE25" s="524"/>
      <c r="OTF25" s="524"/>
      <c r="OTG25" s="524"/>
      <c r="OTH25" s="524"/>
      <c r="OTI25" s="524"/>
      <c r="OTJ25" s="524"/>
      <c r="OTK25" s="524"/>
      <c r="OTL25" s="524"/>
      <c r="OTM25" s="524"/>
      <c r="OTN25" s="524"/>
      <c r="OTO25" s="524"/>
      <c r="OTP25" s="524"/>
      <c r="OTQ25" s="524"/>
      <c r="OTR25" s="524"/>
      <c r="OTS25" s="524"/>
      <c r="OTT25" s="524"/>
      <c r="OTU25" s="524"/>
      <c r="OTV25" s="524"/>
      <c r="OTW25" s="524"/>
      <c r="OTX25" s="524"/>
      <c r="OTY25" s="524"/>
      <c r="OTZ25" s="524"/>
      <c r="OUA25" s="524"/>
      <c r="OUB25" s="524"/>
      <c r="OUC25" s="524"/>
      <c r="OUD25" s="524"/>
      <c r="OUE25" s="524"/>
      <c r="OUF25" s="524"/>
      <c r="OUG25" s="524"/>
      <c r="OUH25" s="524"/>
      <c r="OUI25" s="524"/>
      <c r="OUJ25" s="524"/>
      <c r="OUK25" s="524"/>
      <c r="OUL25" s="524"/>
      <c r="OUM25" s="524"/>
      <c r="OUN25" s="524"/>
      <c r="OUO25" s="524"/>
      <c r="OUP25" s="524"/>
      <c r="OUQ25" s="524"/>
      <c r="OUR25" s="524"/>
      <c r="OUS25" s="524"/>
      <c r="OUT25" s="524"/>
      <c r="OUU25" s="524"/>
      <c r="OUV25" s="524"/>
      <c r="OUW25" s="524"/>
      <c r="OUX25" s="524"/>
      <c r="OUY25" s="524"/>
      <c r="OUZ25" s="524"/>
      <c r="OVA25" s="524"/>
      <c r="OVB25" s="524"/>
      <c r="OVC25" s="524"/>
      <c r="OVD25" s="524"/>
      <c r="OVE25" s="524"/>
      <c r="OVF25" s="524"/>
      <c r="OVG25" s="524"/>
      <c r="OVH25" s="524"/>
      <c r="OVI25" s="524"/>
      <c r="OVJ25" s="524"/>
      <c r="OVK25" s="524"/>
      <c r="OVL25" s="524"/>
      <c r="OVM25" s="524"/>
      <c r="OVN25" s="524"/>
      <c r="OVO25" s="524"/>
      <c r="OVP25" s="524"/>
      <c r="OVQ25" s="524"/>
      <c r="OVR25" s="524"/>
      <c r="OVS25" s="524"/>
      <c r="OVT25" s="524"/>
      <c r="OVU25" s="524"/>
      <c r="OVV25" s="524"/>
      <c r="OVW25" s="524"/>
      <c r="OVX25" s="524"/>
      <c r="OVY25" s="524"/>
      <c r="OVZ25" s="524"/>
      <c r="OWA25" s="524"/>
      <c r="OWB25" s="524"/>
      <c r="OWC25" s="524"/>
      <c r="OWD25" s="524"/>
      <c r="OWE25" s="524"/>
      <c r="OWF25" s="524"/>
      <c r="OWG25" s="524"/>
      <c r="OWH25" s="524"/>
      <c r="OWI25" s="524"/>
      <c r="OWJ25" s="524"/>
      <c r="OWK25" s="524"/>
      <c r="OWL25" s="524"/>
      <c r="OWM25" s="524"/>
      <c r="OWN25" s="524"/>
      <c r="OWO25" s="524"/>
      <c r="OWP25" s="524"/>
      <c r="OWQ25" s="524"/>
      <c r="OWR25" s="524"/>
      <c r="OWS25" s="524"/>
      <c r="OWT25" s="524"/>
      <c r="OWU25" s="524"/>
      <c r="OWV25" s="524"/>
      <c r="OWW25" s="524"/>
      <c r="OWX25" s="524"/>
      <c r="OWY25" s="524"/>
      <c r="OWZ25" s="524"/>
      <c r="OXA25" s="524"/>
      <c r="OXB25" s="524"/>
      <c r="OXC25" s="524"/>
      <c r="OXD25" s="524"/>
      <c r="OXE25" s="524"/>
      <c r="OXF25" s="524"/>
      <c r="OXG25" s="524"/>
      <c r="OXH25" s="524"/>
      <c r="OXI25" s="524"/>
      <c r="OXJ25" s="524"/>
      <c r="OXK25" s="524"/>
      <c r="OXL25" s="524"/>
      <c r="OXM25" s="524"/>
      <c r="OXN25" s="524"/>
      <c r="OXO25" s="524"/>
      <c r="OXP25" s="524"/>
      <c r="OXQ25" s="524"/>
      <c r="OXR25" s="524"/>
      <c r="OXS25" s="524"/>
      <c r="OXT25" s="524"/>
      <c r="OXU25" s="524"/>
      <c r="OXV25" s="524"/>
      <c r="OXW25" s="524"/>
      <c r="OXX25" s="524"/>
      <c r="OXY25" s="524"/>
      <c r="OXZ25" s="524"/>
      <c r="OYA25" s="524"/>
      <c r="OYB25" s="524"/>
      <c r="OYC25" s="524"/>
      <c r="OYD25" s="524"/>
      <c r="OYE25" s="524"/>
      <c r="OYF25" s="524"/>
      <c r="OYG25" s="524"/>
      <c r="OYH25" s="524"/>
      <c r="OYI25" s="524"/>
      <c r="OYJ25" s="524"/>
      <c r="OYK25" s="524"/>
      <c r="OYL25" s="524"/>
      <c r="OYM25" s="524"/>
      <c r="OYN25" s="524"/>
      <c r="OYO25" s="524"/>
      <c r="OYP25" s="524"/>
      <c r="OYQ25" s="524"/>
      <c r="OYR25" s="524"/>
      <c r="OYS25" s="524"/>
      <c r="OYT25" s="524"/>
      <c r="OYU25" s="524"/>
      <c r="OYV25" s="524"/>
      <c r="OYW25" s="524"/>
      <c r="OYX25" s="524"/>
      <c r="OYY25" s="524"/>
      <c r="OYZ25" s="524"/>
      <c r="OZA25" s="524"/>
      <c r="OZB25" s="524"/>
      <c r="OZC25" s="524"/>
      <c r="OZD25" s="524"/>
      <c r="OZE25" s="524"/>
      <c r="OZF25" s="524"/>
      <c r="OZG25" s="524"/>
      <c r="OZH25" s="524"/>
      <c r="OZI25" s="524"/>
      <c r="OZJ25" s="524"/>
      <c r="OZK25" s="524"/>
      <c r="OZL25" s="524"/>
      <c r="OZM25" s="524"/>
      <c r="OZN25" s="524"/>
      <c r="OZO25" s="524"/>
      <c r="OZP25" s="524"/>
      <c r="OZQ25" s="524"/>
      <c r="OZR25" s="524"/>
      <c r="OZS25" s="524"/>
      <c r="OZT25" s="524"/>
      <c r="OZU25" s="524"/>
      <c r="OZV25" s="524"/>
      <c r="OZW25" s="524"/>
      <c r="OZX25" s="524"/>
      <c r="OZY25" s="524"/>
      <c r="OZZ25" s="524"/>
      <c r="PAA25" s="524"/>
      <c r="PAB25" s="524"/>
      <c r="PAC25" s="524"/>
      <c r="PAD25" s="524"/>
      <c r="PAE25" s="524"/>
      <c r="PAF25" s="524"/>
      <c r="PAG25" s="524"/>
      <c r="PAH25" s="524"/>
      <c r="PAI25" s="524"/>
      <c r="PAJ25" s="524"/>
      <c r="PAK25" s="524"/>
      <c r="PAL25" s="524"/>
      <c r="PAM25" s="524"/>
      <c r="PAN25" s="524"/>
      <c r="PAO25" s="524"/>
      <c r="PAP25" s="524"/>
      <c r="PAQ25" s="524"/>
      <c r="PAR25" s="524"/>
      <c r="PAS25" s="524"/>
      <c r="PAT25" s="524"/>
      <c r="PAU25" s="524"/>
      <c r="PAV25" s="524"/>
      <c r="PAW25" s="524"/>
      <c r="PAX25" s="524"/>
      <c r="PAY25" s="524"/>
      <c r="PAZ25" s="524"/>
      <c r="PBA25" s="524"/>
      <c r="PBB25" s="524"/>
      <c r="PBC25" s="524"/>
      <c r="PBD25" s="524"/>
      <c r="PBE25" s="524"/>
      <c r="PBF25" s="524"/>
      <c r="PBG25" s="524"/>
      <c r="PBH25" s="524"/>
      <c r="PBI25" s="524"/>
      <c r="PBJ25" s="524"/>
      <c r="PBK25" s="524"/>
      <c r="PBL25" s="524"/>
      <c r="PBM25" s="524"/>
      <c r="PBN25" s="524"/>
      <c r="PBO25" s="524"/>
      <c r="PBP25" s="524"/>
      <c r="PBQ25" s="524"/>
      <c r="PBR25" s="524"/>
      <c r="PBS25" s="524"/>
      <c r="PBT25" s="524"/>
      <c r="PBU25" s="524"/>
      <c r="PBV25" s="524"/>
      <c r="PBW25" s="524"/>
      <c r="PBX25" s="524"/>
      <c r="PBY25" s="524"/>
      <c r="PBZ25" s="524"/>
      <c r="PCA25" s="524"/>
      <c r="PCB25" s="524"/>
      <c r="PCC25" s="524"/>
      <c r="PCD25" s="524"/>
      <c r="PCE25" s="524"/>
      <c r="PCF25" s="524"/>
      <c r="PCG25" s="524"/>
      <c r="PCH25" s="524"/>
      <c r="PCI25" s="524"/>
      <c r="PCJ25" s="524"/>
      <c r="PCK25" s="524"/>
      <c r="PCL25" s="524"/>
      <c r="PCM25" s="524"/>
      <c r="PCN25" s="524"/>
      <c r="PCO25" s="524"/>
      <c r="PCP25" s="524"/>
      <c r="PCQ25" s="524"/>
      <c r="PCR25" s="524"/>
      <c r="PCS25" s="524"/>
      <c r="PCT25" s="524"/>
      <c r="PCU25" s="524"/>
      <c r="PCV25" s="524"/>
      <c r="PCW25" s="524"/>
      <c r="PCX25" s="524"/>
      <c r="PCY25" s="524"/>
      <c r="PCZ25" s="524"/>
      <c r="PDA25" s="524"/>
      <c r="PDB25" s="524"/>
      <c r="PDC25" s="524"/>
      <c r="PDD25" s="524"/>
      <c r="PDE25" s="524"/>
      <c r="PDF25" s="524"/>
      <c r="PDG25" s="524"/>
      <c r="PDH25" s="524"/>
      <c r="PDI25" s="524"/>
      <c r="PDJ25" s="524"/>
      <c r="PDK25" s="524"/>
      <c r="PDL25" s="524"/>
      <c r="PDM25" s="524"/>
      <c r="PDN25" s="524"/>
      <c r="PDO25" s="524"/>
      <c r="PDP25" s="524"/>
      <c r="PDQ25" s="524"/>
      <c r="PDR25" s="524"/>
      <c r="PDS25" s="524"/>
      <c r="PDT25" s="524"/>
      <c r="PDU25" s="524"/>
      <c r="PDV25" s="524"/>
      <c r="PDW25" s="524"/>
      <c r="PDX25" s="524"/>
      <c r="PDY25" s="524"/>
      <c r="PDZ25" s="524"/>
      <c r="PEA25" s="524"/>
      <c r="PEB25" s="524"/>
      <c r="PEC25" s="524"/>
      <c r="PED25" s="524"/>
      <c r="PEE25" s="524"/>
      <c r="PEF25" s="524"/>
      <c r="PEG25" s="524"/>
      <c r="PEH25" s="524"/>
      <c r="PEI25" s="524"/>
      <c r="PEJ25" s="524"/>
      <c r="PEK25" s="524"/>
      <c r="PEL25" s="524"/>
      <c r="PEM25" s="524"/>
      <c r="PEN25" s="524"/>
      <c r="PEO25" s="524"/>
      <c r="PEP25" s="524"/>
      <c r="PEQ25" s="524"/>
      <c r="PER25" s="524"/>
      <c r="PES25" s="524"/>
      <c r="PET25" s="524"/>
      <c r="PEU25" s="524"/>
      <c r="PEV25" s="524"/>
      <c r="PEW25" s="524"/>
      <c r="PEX25" s="524"/>
      <c r="PEY25" s="524"/>
      <c r="PEZ25" s="524"/>
      <c r="PFA25" s="524"/>
      <c r="PFB25" s="524"/>
      <c r="PFC25" s="524"/>
      <c r="PFD25" s="524"/>
      <c r="PFE25" s="524"/>
      <c r="PFF25" s="524"/>
      <c r="PFG25" s="524"/>
      <c r="PFH25" s="524"/>
      <c r="PFI25" s="524"/>
      <c r="PFJ25" s="524"/>
      <c r="PFK25" s="524"/>
      <c r="PFL25" s="524"/>
      <c r="PFM25" s="524"/>
      <c r="PFN25" s="524"/>
      <c r="PFO25" s="524"/>
      <c r="PFP25" s="524"/>
      <c r="PFQ25" s="524"/>
      <c r="PFR25" s="524"/>
      <c r="PFS25" s="524"/>
      <c r="PFT25" s="524"/>
      <c r="PFU25" s="524"/>
      <c r="PFV25" s="524"/>
      <c r="PFW25" s="524"/>
      <c r="PFX25" s="524"/>
      <c r="PFY25" s="524"/>
      <c r="PFZ25" s="524"/>
      <c r="PGA25" s="524"/>
      <c r="PGB25" s="524"/>
      <c r="PGC25" s="524"/>
      <c r="PGD25" s="524"/>
      <c r="PGE25" s="524"/>
      <c r="PGF25" s="524"/>
      <c r="PGG25" s="524"/>
      <c r="PGH25" s="524"/>
      <c r="PGI25" s="524"/>
      <c r="PGJ25" s="524"/>
      <c r="PGK25" s="524"/>
      <c r="PGL25" s="524"/>
      <c r="PGM25" s="524"/>
      <c r="PGN25" s="524"/>
      <c r="PGO25" s="524"/>
      <c r="PGP25" s="524"/>
      <c r="PGQ25" s="524"/>
      <c r="PGR25" s="524"/>
      <c r="PGS25" s="524"/>
      <c r="PGT25" s="524"/>
      <c r="PGU25" s="524"/>
      <c r="PGV25" s="524"/>
      <c r="PGW25" s="524"/>
      <c r="PGX25" s="524"/>
      <c r="PGY25" s="524"/>
      <c r="PGZ25" s="524"/>
      <c r="PHA25" s="524"/>
      <c r="PHB25" s="524"/>
      <c r="PHC25" s="524"/>
      <c r="PHD25" s="524"/>
      <c r="PHE25" s="524"/>
      <c r="PHF25" s="524"/>
      <c r="PHG25" s="524"/>
      <c r="PHH25" s="524"/>
      <c r="PHI25" s="524"/>
      <c r="PHJ25" s="524"/>
      <c r="PHK25" s="524"/>
      <c r="PHL25" s="524"/>
      <c r="PHM25" s="524"/>
      <c r="PHN25" s="524"/>
      <c r="PHO25" s="524"/>
      <c r="PHP25" s="524"/>
      <c r="PHQ25" s="524"/>
      <c r="PHR25" s="524"/>
      <c r="PHS25" s="524"/>
      <c r="PHT25" s="524"/>
      <c r="PHU25" s="524"/>
      <c r="PHV25" s="524"/>
      <c r="PHW25" s="524"/>
      <c r="PHX25" s="524"/>
      <c r="PHY25" s="524"/>
      <c r="PHZ25" s="524"/>
      <c r="PIA25" s="524"/>
      <c r="PIB25" s="524"/>
      <c r="PIC25" s="524"/>
      <c r="PID25" s="524"/>
      <c r="PIE25" s="524"/>
      <c r="PIF25" s="524"/>
      <c r="PIG25" s="524"/>
      <c r="PIH25" s="524"/>
      <c r="PII25" s="524"/>
      <c r="PIJ25" s="524"/>
      <c r="PIK25" s="524"/>
      <c r="PIL25" s="524"/>
      <c r="PIM25" s="524"/>
      <c r="PIN25" s="524"/>
      <c r="PIO25" s="524"/>
      <c r="PIP25" s="524"/>
      <c r="PIQ25" s="524"/>
      <c r="PIR25" s="524"/>
      <c r="PIS25" s="524"/>
      <c r="PIT25" s="524"/>
      <c r="PIU25" s="524"/>
      <c r="PIV25" s="524"/>
      <c r="PIW25" s="524"/>
      <c r="PIX25" s="524"/>
      <c r="PIY25" s="524"/>
      <c r="PIZ25" s="524"/>
      <c r="PJA25" s="524"/>
      <c r="PJB25" s="524"/>
      <c r="PJC25" s="524"/>
      <c r="PJD25" s="524"/>
      <c r="PJE25" s="524"/>
      <c r="PJF25" s="524"/>
      <c r="PJG25" s="524"/>
      <c r="PJH25" s="524"/>
      <c r="PJI25" s="524"/>
      <c r="PJJ25" s="524"/>
      <c r="PJK25" s="524"/>
      <c r="PJL25" s="524"/>
      <c r="PJM25" s="524"/>
      <c r="PJN25" s="524"/>
      <c r="PJO25" s="524"/>
      <c r="PJP25" s="524"/>
      <c r="PJQ25" s="524"/>
      <c r="PJR25" s="524"/>
      <c r="PJS25" s="524"/>
      <c r="PJT25" s="524"/>
      <c r="PJU25" s="524"/>
      <c r="PJV25" s="524"/>
      <c r="PJW25" s="524"/>
      <c r="PJX25" s="524"/>
      <c r="PJY25" s="524"/>
      <c r="PJZ25" s="524"/>
      <c r="PKA25" s="524"/>
      <c r="PKB25" s="524"/>
      <c r="PKC25" s="524"/>
      <c r="PKD25" s="524"/>
      <c r="PKE25" s="524"/>
      <c r="PKF25" s="524"/>
      <c r="PKG25" s="524"/>
      <c r="PKH25" s="524"/>
      <c r="PKI25" s="524"/>
      <c r="PKJ25" s="524"/>
      <c r="PKK25" s="524"/>
      <c r="PKL25" s="524"/>
      <c r="PKM25" s="524"/>
      <c r="PKN25" s="524"/>
      <c r="PKO25" s="524"/>
      <c r="PKP25" s="524"/>
      <c r="PKQ25" s="524"/>
      <c r="PKR25" s="524"/>
      <c r="PKS25" s="524"/>
      <c r="PKT25" s="524"/>
      <c r="PKU25" s="524"/>
      <c r="PKV25" s="524"/>
      <c r="PKW25" s="524"/>
      <c r="PKX25" s="524"/>
      <c r="PKY25" s="524"/>
      <c r="PKZ25" s="524"/>
      <c r="PLA25" s="524"/>
      <c r="PLB25" s="524"/>
      <c r="PLC25" s="524"/>
      <c r="PLD25" s="524"/>
      <c r="PLE25" s="524"/>
      <c r="PLF25" s="524"/>
      <c r="PLG25" s="524"/>
      <c r="PLH25" s="524"/>
      <c r="PLI25" s="524"/>
      <c r="PLJ25" s="524"/>
      <c r="PLK25" s="524"/>
      <c r="PLL25" s="524"/>
      <c r="PLM25" s="524"/>
      <c r="PLN25" s="524"/>
      <c r="PLO25" s="524"/>
      <c r="PLP25" s="524"/>
      <c r="PLQ25" s="524"/>
      <c r="PLR25" s="524"/>
      <c r="PLS25" s="524"/>
      <c r="PLT25" s="524"/>
      <c r="PLU25" s="524"/>
      <c r="PLV25" s="524"/>
      <c r="PLW25" s="524"/>
      <c r="PLX25" s="524"/>
      <c r="PLY25" s="524"/>
      <c r="PLZ25" s="524"/>
      <c r="PMA25" s="524"/>
      <c r="PMB25" s="524"/>
      <c r="PMC25" s="524"/>
      <c r="PMD25" s="524"/>
      <c r="PME25" s="524"/>
      <c r="PMF25" s="524"/>
      <c r="PMG25" s="524"/>
      <c r="PMH25" s="524"/>
      <c r="PMI25" s="524"/>
      <c r="PMJ25" s="524"/>
      <c r="PMK25" s="524"/>
      <c r="PML25" s="524"/>
      <c r="PMM25" s="524"/>
      <c r="PMN25" s="524"/>
      <c r="PMO25" s="524"/>
      <c r="PMP25" s="524"/>
      <c r="PMQ25" s="524"/>
      <c r="PMR25" s="524"/>
      <c r="PMS25" s="524"/>
      <c r="PMT25" s="524"/>
      <c r="PMU25" s="524"/>
      <c r="PMV25" s="524"/>
      <c r="PMW25" s="524"/>
      <c r="PMX25" s="524"/>
      <c r="PMY25" s="524"/>
      <c r="PMZ25" s="524"/>
      <c r="PNA25" s="524"/>
      <c r="PNB25" s="524"/>
      <c r="PNC25" s="524"/>
      <c r="PND25" s="524"/>
      <c r="PNE25" s="524"/>
      <c r="PNF25" s="524"/>
      <c r="PNG25" s="524"/>
      <c r="PNH25" s="524"/>
      <c r="PNI25" s="524"/>
      <c r="PNJ25" s="524"/>
      <c r="PNK25" s="524"/>
      <c r="PNL25" s="524"/>
      <c r="PNM25" s="524"/>
      <c r="PNN25" s="524"/>
      <c r="PNO25" s="524"/>
      <c r="PNP25" s="524"/>
      <c r="PNQ25" s="524"/>
      <c r="PNR25" s="524"/>
      <c r="PNS25" s="524"/>
      <c r="PNT25" s="524"/>
      <c r="PNU25" s="524"/>
      <c r="PNV25" s="524"/>
      <c r="PNW25" s="524"/>
      <c r="PNX25" s="524"/>
      <c r="PNY25" s="524"/>
      <c r="PNZ25" s="524"/>
      <c r="POA25" s="524"/>
      <c r="POB25" s="524"/>
      <c r="POC25" s="524"/>
      <c r="POD25" s="524"/>
      <c r="POE25" s="524"/>
      <c r="POF25" s="524"/>
      <c r="POG25" s="524"/>
      <c r="POH25" s="524"/>
      <c r="POI25" s="524"/>
      <c r="POJ25" s="524"/>
      <c r="POK25" s="524"/>
      <c r="POL25" s="524"/>
      <c r="POM25" s="524"/>
      <c r="PON25" s="524"/>
      <c r="POO25" s="524"/>
      <c r="POP25" s="524"/>
      <c r="POQ25" s="524"/>
      <c r="POR25" s="524"/>
      <c r="POS25" s="524"/>
      <c r="POT25" s="524"/>
      <c r="POU25" s="524"/>
      <c r="POV25" s="524"/>
      <c r="POW25" s="524"/>
      <c r="POX25" s="524"/>
      <c r="POY25" s="524"/>
      <c r="POZ25" s="524"/>
      <c r="PPA25" s="524"/>
      <c r="PPB25" s="524"/>
      <c r="PPC25" s="524"/>
      <c r="PPD25" s="524"/>
      <c r="PPE25" s="524"/>
      <c r="PPF25" s="524"/>
      <c r="PPG25" s="524"/>
      <c r="PPH25" s="524"/>
      <c r="PPI25" s="524"/>
      <c r="PPJ25" s="524"/>
      <c r="PPK25" s="524"/>
      <c r="PPL25" s="524"/>
      <c r="PPM25" s="524"/>
      <c r="PPN25" s="524"/>
      <c r="PPO25" s="524"/>
      <c r="PPP25" s="524"/>
      <c r="PPQ25" s="524"/>
      <c r="PPR25" s="524"/>
      <c r="PPS25" s="524"/>
      <c r="PPT25" s="524"/>
      <c r="PPU25" s="524"/>
      <c r="PPV25" s="524"/>
      <c r="PPW25" s="524"/>
      <c r="PPX25" s="524"/>
      <c r="PPY25" s="524"/>
      <c r="PPZ25" s="524"/>
      <c r="PQA25" s="524"/>
      <c r="PQB25" s="524"/>
      <c r="PQC25" s="524"/>
      <c r="PQD25" s="524"/>
      <c r="PQE25" s="524"/>
      <c r="PQF25" s="524"/>
      <c r="PQG25" s="524"/>
      <c r="PQH25" s="524"/>
      <c r="PQI25" s="524"/>
      <c r="PQJ25" s="524"/>
      <c r="PQK25" s="524"/>
      <c r="PQL25" s="524"/>
      <c r="PQM25" s="524"/>
      <c r="PQN25" s="524"/>
      <c r="PQO25" s="524"/>
      <c r="PQP25" s="524"/>
      <c r="PQQ25" s="524"/>
      <c r="PQR25" s="524"/>
      <c r="PQS25" s="524"/>
      <c r="PQT25" s="524"/>
      <c r="PQU25" s="524"/>
      <c r="PQV25" s="524"/>
      <c r="PQW25" s="524"/>
      <c r="PQX25" s="524"/>
      <c r="PQY25" s="524"/>
      <c r="PQZ25" s="524"/>
      <c r="PRA25" s="524"/>
      <c r="PRB25" s="524"/>
      <c r="PRC25" s="524"/>
      <c r="PRD25" s="524"/>
      <c r="PRE25" s="524"/>
      <c r="PRF25" s="524"/>
      <c r="PRG25" s="524"/>
      <c r="PRH25" s="524"/>
      <c r="PRI25" s="524"/>
      <c r="PRJ25" s="524"/>
      <c r="PRK25" s="524"/>
      <c r="PRL25" s="524"/>
      <c r="PRM25" s="524"/>
      <c r="PRN25" s="524"/>
      <c r="PRO25" s="524"/>
      <c r="PRP25" s="524"/>
      <c r="PRQ25" s="524"/>
      <c r="PRR25" s="524"/>
      <c r="PRS25" s="524"/>
      <c r="PRT25" s="524"/>
      <c r="PRU25" s="524"/>
      <c r="PRV25" s="524"/>
      <c r="PRW25" s="524"/>
      <c r="PRX25" s="524"/>
      <c r="PRY25" s="524"/>
      <c r="PRZ25" s="524"/>
      <c r="PSA25" s="524"/>
      <c r="PSB25" s="524"/>
      <c r="PSC25" s="524"/>
      <c r="PSD25" s="524"/>
      <c r="PSE25" s="524"/>
      <c r="PSF25" s="524"/>
      <c r="PSG25" s="524"/>
      <c r="PSH25" s="524"/>
      <c r="PSI25" s="524"/>
      <c r="PSJ25" s="524"/>
      <c r="PSK25" s="524"/>
      <c r="PSL25" s="524"/>
      <c r="PSM25" s="524"/>
      <c r="PSN25" s="524"/>
      <c r="PSO25" s="524"/>
      <c r="PSP25" s="524"/>
      <c r="PSQ25" s="524"/>
      <c r="PSR25" s="524"/>
      <c r="PSS25" s="524"/>
      <c r="PST25" s="524"/>
      <c r="PSU25" s="524"/>
      <c r="PSV25" s="524"/>
      <c r="PSW25" s="524"/>
      <c r="PSX25" s="524"/>
      <c r="PSY25" s="524"/>
      <c r="PSZ25" s="524"/>
      <c r="PTA25" s="524"/>
      <c r="PTB25" s="524"/>
      <c r="PTC25" s="524"/>
      <c r="PTD25" s="524"/>
      <c r="PTE25" s="524"/>
      <c r="PTF25" s="524"/>
      <c r="PTG25" s="524"/>
      <c r="PTH25" s="524"/>
      <c r="PTI25" s="524"/>
      <c r="PTJ25" s="524"/>
      <c r="PTK25" s="524"/>
      <c r="PTL25" s="524"/>
      <c r="PTM25" s="524"/>
      <c r="PTN25" s="524"/>
      <c r="PTO25" s="524"/>
      <c r="PTP25" s="524"/>
      <c r="PTQ25" s="524"/>
      <c r="PTR25" s="524"/>
      <c r="PTS25" s="524"/>
      <c r="PTT25" s="524"/>
      <c r="PTU25" s="524"/>
      <c r="PTV25" s="524"/>
      <c r="PTW25" s="524"/>
      <c r="PTX25" s="524"/>
      <c r="PTY25" s="524"/>
      <c r="PTZ25" s="524"/>
      <c r="PUA25" s="524"/>
      <c r="PUB25" s="524"/>
      <c r="PUC25" s="524"/>
      <c r="PUD25" s="524"/>
      <c r="PUE25" s="524"/>
      <c r="PUF25" s="524"/>
      <c r="PUG25" s="524"/>
      <c r="PUH25" s="524"/>
      <c r="PUI25" s="524"/>
      <c r="PUJ25" s="524"/>
      <c r="PUK25" s="524"/>
      <c r="PUL25" s="524"/>
      <c r="PUM25" s="524"/>
      <c r="PUN25" s="524"/>
      <c r="PUO25" s="524"/>
      <c r="PUP25" s="524"/>
      <c r="PUQ25" s="524"/>
      <c r="PUR25" s="524"/>
      <c r="PUS25" s="524"/>
      <c r="PUT25" s="524"/>
      <c r="PUU25" s="524"/>
      <c r="PUV25" s="524"/>
      <c r="PUW25" s="524"/>
      <c r="PUX25" s="524"/>
      <c r="PUY25" s="524"/>
      <c r="PUZ25" s="524"/>
      <c r="PVA25" s="524"/>
      <c r="PVB25" s="524"/>
      <c r="PVC25" s="524"/>
      <c r="PVD25" s="524"/>
      <c r="PVE25" s="524"/>
      <c r="PVF25" s="524"/>
      <c r="PVG25" s="524"/>
      <c r="PVH25" s="524"/>
      <c r="PVI25" s="524"/>
      <c r="PVJ25" s="524"/>
      <c r="PVK25" s="524"/>
      <c r="PVL25" s="524"/>
      <c r="PVM25" s="524"/>
      <c r="PVN25" s="524"/>
      <c r="PVO25" s="524"/>
      <c r="PVP25" s="524"/>
      <c r="PVQ25" s="524"/>
      <c r="PVR25" s="524"/>
      <c r="PVS25" s="524"/>
      <c r="PVT25" s="524"/>
      <c r="PVU25" s="524"/>
      <c r="PVV25" s="524"/>
      <c r="PVW25" s="524"/>
      <c r="PVX25" s="524"/>
      <c r="PVY25" s="524"/>
      <c r="PVZ25" s="524"/>
      <c r="PWA25" s="524"/>
      <c r="PWB25" s="524"/>
      <c r="PWC25" s="524"/>
      <c r="PWD25" s="524"/>
      <c r="PWE25" s="524"/>
      <c r="PWF25" s="524"/>
      <c r="PWG25" s="524"/>
      <c r="PWH25" s="524"/>
      <c r="PWI25" s="524"/>
      <c r="PWJ25" s="524"/>
      <c r="PWK25" s="524"/>
      <c r="PWL25" s="524"/>
      <c r="PWM25" s="524"/>
      <c r="PWN25" s="524"/>
      <c r="PWO25" s="524"/>
      <c r="PWP25" s="524"/>
      <c r="PWQ25" s="524"/>
      <c r="PWR25" s="524"/>
      <c r="PWS25" s="524"/>
      <c r="PWT25" s="524"/>
      <c r="PWU25" s="524"/>
      <c r="PWV25" s="524"/>
      <c r="PWW25" s="524"/>
      <c r="PWX25" s="524"/>
      <c r="PWY25" s="524"/>
      <c r="PWZ25" s="524"/>
      <c r="PXA25" s="524"/>
      <c r="PXB25" s="524"/>
      <c r="PXC25" s="524"/>
      <c r="PXD25" s="524"/>
      <c r="PXE25" s="524"/>
      <c r="PXF25" s="524"/>
      <c r="PXG25" s="524"/>
      <c r="PXH25" s="524"/>
      <c r="PXI25" s="524"/>
      <c r="PXJ25" s="524"/>
      <c r="PXK25" s="524"/>
      <c r="PXL25" s="524"/>
      <c r="PXM25" s="524"/>
      <c r="PXN25" s="524"/>
      <c r="PXO25" s="524"/>
      <c r="PXP25" s="524"/>
      <c r="PXQ25" s="524"/>
      <c r="PXR25" s="524"/>
      <c r="PXS25" s="524"/>
      <c r="PXT25" s="524"/>
      <c r="PXU25" s="524"/>
      <c r="PXV25" s="524"/>
      <c r="PXW25" s="524"/>
      <c r="PXX25" s="524"/>
      <c r="PXY25" s="524"/>
      <c r="PXZ25" s="524"/>
      <c r="PYA25" s="524"/>
      <c r="PYB25" s="524"/>
      <c r="PYC25" s="524"/>
      <c r="PYD25" s="524"/>
      <c r="PYE25" s="524"/>
      <c r="PYF25" s="524"/>
      <c r="PYG25" s="524"/>
      <c r="PYH25" s="524"/>
      <c r="PYI25" s="524"/>
      <c r="PYJ25" s="524"/>
      <c r="PYK25" s="524"/>
      <c r="PYL25" s="524"/>
      <c r="PYM25" s="524"/>
      <c r="PYN25" s="524"/>
      <c r="PYO25" s="524"/>
      <c r="PYP25" s="524"/>
      <c r="PYQ25" s="524"/>
      <c r="PYR25" s="524"/>
      <c r="PYS25" s="524"/>
      <c r="PYT25" s="524"/>
      <c r="PYU25" s="524"/>
      <c r="PYV25" s="524"/>
      <c r="PYW25" s="524"/>
      <c r="PYX25" s="524"/>
      <c r="PYY25" s="524"/>
      <c r="PYZ25" s="524"/>
      <c r="PZA25" s="524"/>
      <c r="PZB25" s="524"/>
      <c r="PZC25" s="524"/>
      <c r="PZD25" s="524"/>
      <c r="PZE25" s="524"/>
      <c r="PZF25" s="524"/>
      <c r="PZG25" s="524"/>
      <c r="PZH25" s="524"/>
      <c r="PZI25" s="524"/>
      <c r="PZJ25" s="524"/>
      <c r="PZK25" s="524"/>
      <c r="PZL25" s="524"/>
      <c r="PZM25" s="524"/>
      <c r="PZN25" s="524"/>
      <c r="PZO25" s="524"/>
      <c r="PZP25" s="524"/>
      <c r="PZQ25" s="524"/>
      <c r="PZR25" s="524"/>
      <c r="PZS25" s="524"/>
      <c r="PZT25" s="524"/>
      <c r="PZU25" s="524"/>
      <c r="PZV25" s="524"/>
      <c r="PZW25" s="524"/>
      <c r="PZX25" s="524"/>
      <c r="PZY25" s="524"/>
      <c r="PZZ25" s="524"/>
      <c r="QAA25" s="524"/>
      <c r="QAB25" s="524"/>
      <c r="QAC25" s="524"/>
      <c r="QAD25" s="524"/>
      <c r="QAE25" s="524"/>
      <c r="QAF25" s="524"/>
      <c r="QAG25" s="524"/>
      <c r="QAH25" s="524"/>
      <c r="QAI25" s="524"/>
      <c r="QAJ25" s="524"/>
      <c r="QAK25" s="524"/>
      <c r="QAL25" s="524"/>
      <c r="QAM25" s="524"/>
      <c r="QAN25" s="524"/>
      <c r="QAO25" s="524"/>
      <c r="QAP25" s="524"/>
      <c r="QAQ25" s="524"/>
      <c r="QAR25" s="524"/>
      <c r="QAS25" s="524"/>
      <c r="QAT25" s="524"/>
      <c r="QAU25" s="524"/>
      <c r="QAV25" s="524"/>
      <c r="QAW25" s="524"/>
      <c r="QAX25" s="524"/>
      <c r="QAY25" s="524"/>
      <c r="QAZ25" s="524"/>
      <c r="QBA25" s="524"/>
      <c r="QBB25" s="524"/>
      <c r="QBC25" s="524"/>
      <c r="QBD25" s="524"/>
      <c r="QBE25" s="524"/>
      <c r="QBF25" s="524"/>
      <c r="QBG25" s="524"/>
      <c r="QBH25" s="524"/>
      <c r="QBI25" s="524"/>
      <c r="QBJ25" s="524"/>
      <c r="QBK25" s="524"/>
      <c r="QBL25" s="524"/>
      <c r="QBM25" s="524"/>
      <c r="QBN25" s="524"/>
      <c r="QBO25" s="524"/>
      <c r="QBP25" s="524"/>
      <c r="QBQ25" s="524"/>
      <c r="QBR25" s="524"/>
      <c r="QBS25" s="524"/>
      <c r="QBT25" s="524"/>
      <c r="QBU25" s="524"/>
      <c r="QBV25" s="524"/>
      <c r="QBW25" s="524"/>
      <c r="QBX25" s="524"/>
      <c r="QBY25" s="524"/>
      <c r="QBZ25" s="524"/>
      <c r="QCA25" s="524"/>
      <c r="QCB25" s="524"/>
      <c r="QCC25" s="524"/>
      <c r="QCD25" s="524"/>
      <c r="QCE25" s="524"/>
      <c r="QCF25" s="524"/>
      <c r="QCG25" s="524"/>
      <c r="QCH25" s="524"/>
      <c r="QCI25" s="524"/>
      <c r="QCJ25" s="524"/>
      <c r="QCK25" s="524"/>
      <c r="QCL25" s="524"/>
      <c r="QCM25" s="524"/>
      <c r="QCN25" s="524"/>
      <c r="QCO25" s="524"/>
      <c r="QCP25" s="524"/>
      <c r="QCQ25" s="524"/>
      <c r="QCR25" s="524"/>
      <c r="QCS25" s="524"/>
      <c r="QCT25" s="524"/>
      <c r="QCU25" s="524"/>
      <c r="QCV25" s="524"/>
      <c r="QCW25" s="524"/>
      <c r="QCX25" s="524"/>
      <c r="QCY25" s="524"/>
      <c r="QCZ25" s="524"/>
      <c r="QDA25" s="524"/>
      <c r="QDB25" s="524"/>
      <c r="QDC25" s="524"/>
      <c r="QDD25" s="524"/>
      <c r="QDE25" s="524"/>
      <c r="QDF25" s="524"/>
      <c r="QDG25" s="524"/>
      <c r="QDH25" s="524"/>
      <c r="QDI25" s="524"/>
      <c r="QDJ25" s="524"/>
      <c r="QDK25" s="524"/>
      <c r="QDL25" s="524"/>
      <c r="QDM25" s="524"/>
      <c r="QDN25" s="524"/>
      <c r="QDO25" s="524"/>
      <c r="QDP25" s="524"/>
      <c r="QDQ25" s="524"/>
      <c r="QDR25" s="524"/>
      <c r="QDS25" s="524"/>
      <c r="QDT25" s="524"/>
      <c r="QDU25" s="524"/>
      <c r="QDV25" s="524"/>
      <c r="QDW25" s="524"/>
      <c r="QDX25" s="524"/>
      <c r="QDY25" s="524"/>
      <c r="QDZ25" s="524"/>
      <c r="QEA25" s="524"/>
      <c r="QEB25" s="524"/>
      <c r="QEC25" s="524"/>
      <c r="QED25" s="524"/>
      <c r="QEE25" s="524"/>
      <c r="QEF25" s="524"/>
      <c r="QEG25" s="524"/>
      <c r="QEH25" s="524"/>
      <c r="QEI25" s="524"/>
      <c r="QEJ25" s="524"/>
      <c r="QEK25" s="524"/>
      <c r="QEL25" s="524"/>
      <c r="QEM25" s="524"/>
      <c r="QEN25" s="524"/>
      <c r="QEO25" s="524"/>
      <c r="QEP25" s="524"/>
      <c r="QEQ25" s="524"/>
      <c r="QER25" s="524"/>
      <c r="QES25" s="524"/>
      <c r="QET25" s="524"/>
      <c r="QEU25" s="524"/>
      <c r="QEV25" s="524"/>
      <c r="QEW25" s="524"/>
      <c r="QEX25" s="524"/>
      <c r="QEY25" s="524"/>
      <c r="QEZ25" s="524"/>
      <c r="QFA25" s="524"/>
      <c r="QFB25" s="524"/>
      <c r="QFC25" s="524"/>
      <c r="QFD25" s="524"/>
      <c r="QFE25" s="524"/>
      <c r="QFF25" s="524"/>
      <c r="QFG25" s="524"/>
      <c r="QFH25" s="524"/>
      <c r="QFI25" s="524"/>
      <c r="QFJ25" s="524"/>
      <c r="QFK25" s="524"/>
      <c r="QFL25" s="524"/>
      <c r="QFM25" s="524"/>
      <c r="QFN25" s="524"/>
      <c r="QFO25" s="524"/>
      <c r="QFP25" s="524"/>
      <c r="QFQ25" s="524"/>
      <c r="QFR25" s="524"/>
      <c r="QFS25" s="524"/>
      <c r="QFT25" s="524"/>
      <c r="QFU25" s="524"/>
      <c r="QFV25" s="524"/>
      <c r="QFW25" s="524"/>
      <c r="QFX25" s="524"/>
      <c r="QFY25" s="524"/>
      <c r="QFZ25" s="524"/>
      <c r="QGA25" s="524"/>
      <c r="QGB25" s="524"/>
      <c r="QGC25" s="524"/>
      <c r="QGD25" s="524"/>
      <c r="QGE25" s="524"/>
      <c r="QGF25" s="524"/>
      <c r="QGG25" s="524"/>
      <c r="QGH25" s="524"/>
      <c r="QGI25" s="524"/>
      <c r="QGJ25" s="524"/>
      <c r="QGK25" s="524"/>
      <c r="QGL25" s="524"/>
      <c r="QGM25" s="524"/>
      <c r="QGN25" s="524"/>
      <c r="QGO25" s="524"/>
      <c r="QGP25" s="524"/>
      <c r="QGQ25" s="524"/>
      <c r="QGR25" s="524"/>
      <c r="QGS25" s="524"/>
      <c r="QGT25" s="524"/>
      <c r="QGU25" s="524"/>
      <c r="QGV25" s="524"/>
      <c r="QGW25" s="524"/>
      <c r="QGX25" s="524"/>
      <c r="QGY25" s="524"/>
      <c r="QGZ25" s="524"/>
      <c r="QHA25" s="524"/>
      <c r="QHB25" s="524"/>
      <c r="QHC25" s="524"/>
      <c r="QHD25" s="524"/>
      <c r="QHE25" s="524"/>
      <c r="QHF25" s="524"/>
      <c r="QHG25" s="524"/>
      <c r="QHH25" s="524"/>
      <c r="QHI25" s="524"/>
      <c r="QHJ25" s="524"/>
      <c r="QHK25" s="524"/>
      <c r="QHL25" s="524"/>
      <c r="QHM25" s="524"/>
      <c r="QHN25" s="524"/>
      <c r="QHO25" s="524"/>
      <c r="QHP25" s="524"/>
      <c r="QHQ25" s="524"/>
      <c r="QHR25" s="524"/>
      <c r="QHS25" s="524"/>
      <c r="QHT25" s="524"/>
      <c r="QHU25" s="524"/>
      <c r="QHV25" s="524"/>
      <c r="QHW25" s="524"/>
      <c r="QHX25" s="524"/>
      <c r="QHY25" s="524"/>
      <c r="QHZ25" s="524"/>
      <c r="QIA25" s="524"/>
      <c r="QIB25" s="524"/>
      <c r="QIC25" s="524"/>
      <c r="QID25" s="524"/>
      <c r="QIE25" s="524"/>
      <c r="QIF25" s="524"/>
      <c r="QIG25" s="524"/>
      <c r="QIH25" s="524"/>
      <c r="QII25" s="524"/>
      <c r="QIJ25" s="524"/>
      <c r="QIK25" s="524"/>
      <c r="QIL25" s="524"/>
      <c r="QIM25" s="524"/>
      <c r="QIN25" s="524"/>
      <c r="QIO25" s="524"/>
      <c r="QIP25" s="524"/>
      <c r="QIQ25" s="524"/>
      <c r="QIR25" s="524"/>
      <c r="QIS25" s="524"/>
      <c r="QIT25" s="524"/>
      <c r="QIU25" s="524"/>
      <c r="QIV25" s="524"/>
      <c r="QIW25" s="524"/>
      <c r="QIX25" s="524"/>
      <c r="QIY25" s="524"/>
      <c r="QIZ25" s="524"/>
      <c r="QJA25" s="524"/>
      <c r="QJB25" s="524"/>
      <c r="QJC25" s="524"/>
      <c r="QJD25" s="524"/>
      <c r="QJE25" s="524"/>
      <c r="QJF25" s="524"/>
      <c r="QJG25" s="524"/>
      <c r="QJH25" s="524"/>
      <c r="QJI25" s="524"/>
      <c r="QJJ25" s="524"/>
      <c r="QJK25" s="524"/>
      <c r="QJL25" s="524"/>
      <c r="QJM25" s="524"/>
      <c r="QJN25" s="524"/>
      <c r="QJO25" s="524"/>
      <c r="QJP25" s="524"/>
      <c r="QJQ25" s="524"/>
      <c r="QJR25" s="524"/>
      <c r="QJS25" s="524"/>
      <c r="QJT25" s="524"/>
      <c r="QJU25" s="524"/>
      <c r="QJV25" s="524"/>
      <c r="QJW25" s="524"/>
      <c r="QJX25" s="524"/>
      <c r="QJY25" s="524"/>
      <c r="QJZ25" s="524"/>
      <c r="QKA25" s="524"/>
      <c r="QKB25" s="524"/>
      <c r="QKC25" s="524"/>
      <c r="QKD25" s="524"/>
      <c r="QKE25" s="524"/>
      <c r="QKF25" s="524"/>
      <c r="QKG25" s="524"/>
      <c r="QKH25" s="524"/>
      <c r="QKI25" s="524"/>
      <c r="QKJ25" s="524"/>
      <c r="QKK25" s="524"/>
      <c r="QKL25" s="524"/>
      <c r="QKM25" s="524"/>
      <c r="QKN25" s="524"/>
      <c r="QKO25" s="524"/>
      <c r="QKP25" s="524"/>
      <c r="QKQ25" s="524"/>
      <c r="QKR25" s="524"/>
      <c r="QKS25" s="524"/>
      <c r="QKT25" s="524"/>
      <c r="QKU25" s="524"/>
      <c r="QKV25" s="524"/>
      <c r="QKW25" s="524"/>
      <c r="QKX25" s="524"/>
      <c r="QKY25" s="524"/>
      <c r="QKZ25" s="524"/>
      <c r="QLA25" s="524"/>
      <c r="QLB25" s="524"/>
      <c r="QLC25" s="524"/>
      <c r="QLD25" s="524"/>
      <c r="QLE25" s="524"/>
      <c r="QLF25" s="524"/>
      <c r="QLG25" s="524"/>
      <c r="QLH25" s="524"/>
      <c r="QLI25" s="524"/>
      <c r="QLJ25" s="524"/>
      <c r="QLK25" s="524"/>
      <c r="QLL25" s="524"/>
      <c r="QLM25" s="524"/>
      <c r="QLN25" s="524"/>
      <c r="QLO25" s="524"/>
      <c r="QLP25" s="524"/>
      <c r="QLQ25" s="524"/>
      <c r="QLR25" s="524"/>
      <c r="QLS25" s="524"/>
      <c r="QLT25" s="524"/>
      <c r="QLU25" s="524"/>
      <c r="QLV25" s="524"/>
      <c r="QLW25" s="524"/>
      <c r="QLX25" s="524"/>
      <c r="QLY25" s="524"/>
      <c r="QLZ25" s="524"/>
      <c r="QMA25" s="524"/>
      <c r="QMB25" s="524"/>
      <c r="QMC25" s="524"/>
      <c r="QMD25" s="524"/>
      <c r="QME25" s="524"/>
      <c r="QMF25" s="524"/>
      <c r="QMG25" s="524"/>
      <c r="QMH25" s="524"/>
      <c r="QMI25" s="524"/>
      <c r="QMJ25" s="524"/>
      <c r="QMK25" s="524"/>
      <c r="QML25" s="524"/>
      <c r="QMM25" s="524"/>
      <c r="QMN25" s="524"/>
      <c r="QMO25" s="524"/>
      <c r="QMP25" s="524"/>
      <c r="QMQ25" s="524"/>
      <c r="QMR25" s="524"/>
      <c r="QMS25" s="524"/>
      <c r="QMT25" s="524"/>
      <c r="QMU25" s="524"/>
      <c r="QMV25" s="524"/>
      <c r="QMW25" s="524"/>
      <c r="QMX25" s="524"/>
      <c r="QMY25" s="524"/>
      <c r="QMZ25" s="524"/>
      <c r="QNA25" s="524"/>
      <c r="QNB25" s="524"/>
      <c r="QNC25" s="524"/>
      <c r="QND25" s="524"/>
      <c r="QNE25" s="524"/>
      <c r="QNF25" s="524"/>
      <c r="QNG25" s="524"/>
      <c r="QNH25" s="524"/>
      <c r="QNI25" s="524"/>
      <c r="QNJ25" s="524"/>
      <c r="QNK25" s="524"/>
      <c r="QNL25" s="524"/>
      <c r="QNM25" s="524"/>
      <c r="QNN25" s="524"/>
      <c r="QNO25" s="524"/>
      <c r="QNP25" s="524"/>
      <c r="QNQ25" s="524"/>
      <c r="QNR25" s="524"/>
      <c r="QNS25" s="524"/>
      <c r="QNT25" s="524"/>
      <c r="QNU25" s="524"/>
      <c r="QNV25" s="524"/>
      <c r="QNW25" s="524"/>
      <c r="QNX25" s="524"/>
      <c r="QNY25" s="524"/>
      <c r="QNZ25" s="524"/>
      <c r="QOA25" s="524"/>
      <c r="QOB25" s="524"/>
      <c r="QOC25" s="524"/>
      <c r="QOD25" s="524"/>
      <c r="QOE25" s="524"/>
      <c r="QOF25" s="524"/>
      <c r="QOG25" s="524"/>
      <c r="QOH25" s="524"/>
      <c r="QOI25" s="524"/>
      <c r="QOJ25" s="524"/>
      <c r="QOK25" s="524"/>
      <c r="QOL25" s="524"/>
      <c r="QOM25" s="524"/>
      <c r="QON25" s="524"/>
      <c r="QOO25" s="524"/>
      <c r="QOP25" s="524"/>
      <c r="QOQ25" s="524"/>
      <c r="QOR25" s="524"/>
      <c r="QOS25" s="524"/>
      <c r="QOT25" s="524"/>
      <c r="QOU25" s="524"/>
      <c r="QOV25" s="524"/>
      <c r="QOW25" s="524"/>
      <c r="QOX25" s="524"/>
      <c r="QOY25" s="524"/>
      <c r="QOZ25" s="524"/>
      <c r="QPA25" s="524"/>
      <c r="QPB25" s="524"/>
      <c r="QPC25" s="524"/>
      <c r="QPD25" s="524"/>
      <c r="QPE25" s="524"/>
      <c r="QPF25" s="524"/>
      <c r="QPG25" s="524"/>
      <c r="QPH25" s="524"/>
      <c r="QPI25" s="524"/>
      <c r="QPJ25" s="524"/>
      <c r="QPK25" s="524"/>
      <c r="QPL25" s="524"/>
      <c r="QPM25" s="524"/>
      <c r="QPN25" s="524"/>
      <c r="QPO25" s="524"/>
      <c r="QPP25" s="524"/>
      <c r="QPQ25" s="524"/>
      <c r="QPR25" s="524"/>
      <c r="QPS25" s="524"/>
      <c r="QPT25" s="524"/>
      <c r="QPU25" s="524"/>
      <c r="QPV25" s="524"/>
      <c r="QPW25" s="524"/>
      <c r="QPX25" s="524"/>
      <c r="QPY25" s="524"/>
      <c r="QPZ25" s="524"/>
      <c r="QQA25" s="524"/>
      <c r="QQB25" s="524"/>
      <c r="QQC25" s="524"/>
      <c r="QQD25" s="524"/>
      <c r="QQE25" s="524"/>
      <c r="QQF25" s="524"/>
      <c r="QQG25" s="524"/>
      <c r="QQH25" s="524"/>
      <c r="QQI25" s="524"/>
      <c r="QQJ25" s="524"/>
      <c r="QQK25" s="524"/>
      <c r="QQL25" s="524"/>
      <c r="QQM25" s="524"/>
      <c r="QQN25" s="524"/>
      <c r="QQO25" s="524"/>
      <c r="QQP25" s="524"/>
      <c r="QQQ25" s="524"/>
      <c r="QQR25" s="524"/>
      <c r="QQS25" s="524"/>
      <c r="QQT25" s="524"/>
      <c r="QQU25" s="524"/>
      <c r="QQV25" s="524"/>
      <c r="QQW25" s="524"/>
      <c r="QQX25" s="524"/>
      <c r="QQY25" s="524"/>
      <c r="QQZ25" s="524"/>
      <c r="QRA25" s="524"/>
      <c r="QRB25" s="524"/>
      <c r="QRC25" s="524"/>
      <c r="QRD25" s="524"/>
      <c r="QRE25" s="524"/>
      <c r="QRF25" s="524"/>
      <c r="QRG25" s="524"/>
      <c r="QRH25" s="524"/>
      <c r="QRI25" s="524"/>
      <c r="QRJ25" s="524"/>
      <c r="QRK25" s="524"/>
      <c r="QRL25" s="524"/>
      <c r="QRM25" s="524"/>
      <c r="QRN25" s="524"/>
      <c r="QRO25" s="524"/>
      <c r="QRP25" s="524"/>
      <c r="QRQ25" s="524"/>
      <c r="QRR25" s="524"/>
      <c r="QRS25" s="524"/>
      <c r="QRT25" s="524"/>
      <c r="QRU25" s="524"/>
      <c r="QRV25" s="524"/>
      <c r="QRW25" s="524"/>
      <c r="QRX25" s="524"/>
      <c r="QRY25" s="524"/>
      <c r="QRZ25" s="524"/>
      <c r="QSA25" s="524"/>
      <c r="QSB25" s="524"/>
      <c r="QSC25" s="524"/>
      <c r="QSD25" s="524"/>
      <c r="QSE25" s="524"/>
      <c r="QSF25" s="524"/>
      <c r="QSG25" s="524"/>
      <c r="QSH25" s="524"/>
      <c r="QSI25" s="524"/>
      <c r="QSJ25" s="524"/>
      <c r="QSK25" s="524"/>
      <c r="QSL25" s="524"/>
      <c r="QSM25" s="524"/>
      <c r="QSN25" s="524"/>
      <c r="QSO25" s="524"/>
      <c r="QSP25" s="524"/>
      <c r="QSQ25" s="524"/>
      <c r="QSR25" s="524"/>
      <c r="QSS25" s="524"/>
      <c r="QST25" s="524"/>
      <c r="QSU25" s="524"/>
      <c r="QSV25" s="524"/>
      <c r="QSW25" s="524"/>
      <c r="QSX25" s="524"/>
      <c r="QSY25" s="524"/>
      <c r="QSZ25" s="524"/>
      <c r="QTA25" s="524"/>
      <c r="QTB25" s="524"/>
      <c r="QTC25" s="524"/>
      <c r="QTD25" s="524"/>
      <c r="QTE25" s="524"/>
      <c r="QTF25" s="524"/>
      <c r="QTG25" s="524"/>
      <c r="QTH25" s="524"/>
      <c r="QTI25" s="524"/>
      <c r="QTJ25" s="524"/>
      <c r="QTK25" s="524"/>
      <c r="QTL25" s="524"/>
      <c r="QTM25" s="524"/>
      <c r="QTN25" s="524"/>
      <c r="QTO25" s="524"/>
      <c r="QTP25" s="524"/>
      <c r="QTQ25" s="524"/>
      <c r="QTR25" s="524"/>
      <c r="QTS25" s="524"/>
      <c r="QTT25" s="524"/>
      <c r="QTU25" s="524"/>
      <c r="QTV25" s="524"/>
      <c r="QTW25" s="524"/>
      <c r="QTX25" s="524"/>
      <c r="QTY25" s="524"/>
      <c r="QTZ25" s="524"/>
      <c r="QUA25" s="524"/>
      <c r="QUB25" s="524"/>
      <c r="QUC25" s="524"/>
      <c r="QUD25" s="524"/>
      <c r="QUE25" s="524"/>
      <c r="QUF25" s="524"/>
      <c r="QUG25" s="524"/>
      <c r="QUH25" s="524"/>
      <c r="QUI25" s="524"/>
      <c r="QUJ25" s="524"/>
      <c r="QUK25" s="524"/>
      <c r="QUL25" s="524"/>
      <c r="QUM25" s="524"/>
      <c r="QUN25" s="524"/>
      <c r="QUO25" s="524"/>
      <c r="QUP25" s="524"/>
      <c r="QUQ25" s="524"/>
      <c r="QUR25" s="524"/>
      <c r="QUS25" s="524"/>
      <c r="QUT25" s="524"/>
      <c r="QUU25" s="524"/>
      <c r="QUV25" s="524"/>
      <c r="QUW25" s="524"/>
      <c r="QUX25" s="524"/>
      <c r="QUY25" s="524"/>
      <c r="QUZ25" s="524"/>
      <c r="QVA25" s="524"/>
      <c r="QVB25" s="524"/>
      <c r="QVC25" s="524"/>
      <c r="QVD25" s="524"/>
      <c r="QVE25" s="524"/>
      <c r="QVF25" s="524"/>
      <c r="QVG25" s="524"/>
      <c r="QVH25" s="524"/>
      <c r="QVI25" s="524"/>
      <c r="QVJ25" s="524"/>
      <c r="QVK25" s="524"/>
      <c r="QVL25" s="524"/>
      <c r="QVM25" s="524"/>
      <c r="QVN25" s="524"/>
      <c r="QVO25" s="524"/>
      <c r="QVP25" s="524"/>
      <c r="QVQ25" s="524"/>
      <c r="QVR25" s="524"/>
      <c r="QVS25" s="524"/>
      <c r="QVT25" s="524"/>
      <c r="QVU25" s="524"/>
      <c r="QVV25" s="524"/>
      <c r="QVW25" s="524"/>
      <c r="QVX25" s="524"/>
      <c r="QVY25" s="524"/>
      <c r="QVZ25" s="524"/>
      <c r="QWA25" s="524"/>
      <c r="QWB25" s="524"/>
      <c r="QWC25" s="524"/>
      <c r="QWD25" s="524"/>
      <c r="QWE25" s="524"/>
      <c r="QWF25" s="524"/>
      <c r="QWG25" s="524"/>
      <c r="QWH25" s="524"/>
      <c r="QWI25" s="524"/>
      <c r="QWJ25" s="524"/>
      <c r="QWK25" s="524"/>
      <c r="QWL25" s="524"/>
      <c r="QWM25" s="524"/>
      <c r="QWN25" s="524"/>
      <c r="QWO25" s="524"/>
      <c r="QWP25" s="524"/>
      <c r="QWQ25" s="524"/>
      <c r="QWR25" s="524"/>
      <c r="QWS25" s="524"/>
      <c r="QWT25" s="524"/>
      <c r="QWU25" s="524"/>
      <c r="QWV25" s="524"/>
      <c r="QWW25" s="524"/>
      <c r="QWX25" s="524"/>
      <c r="QWY25" s="524"/>
      <c r="QWZ25" s="524"/>
      <c r="QXA25" s="524"/>
      <c r="QXB25" s="524"/>
      <c r="QXC25" s="524"/>
      <c r="QXD25" s="524"/>
      <c r="QXE25" s="524"/>
      <c r="QXF25" s="524"/>
      <c r="QXG25" s="524"/>
      <c r="QXH25" s="524"/>
      <c r="QXI25" s="524"/>
      <c r="QXJ25" s="524"/>
      <c r="QXK25" s="524"/>
      <c r="QXL25" s="524"/>
      <c r="QXM25" s="524"/>
      <c r="QXN25" s="524"/>
      <c r="QXO25" s="524"/>
      <c r="QXP25" s="524"/>
      <c r="QXQ25" s="524"/>
      <c r="QXR25" s="524"/>
      <c r="QXS25" s="524"/>
      <c r="QXT25" s="524"/>
      <c r="QXU25" s="524"/>
      <c r="QXV25" s="524"/>
      <c r="QXW25" s="524"/>
      <c r="QXX25" s="524"/>
      <c r="QXY25" s="524"/>
      <c r="QXZ25" s="524"/>
      <c r="QYA25" s="524"/>
      <c r="QYB25" s="524"/>
      <c r="QYC25" s="524"/>
      <c r="QYD25" s="524"/>
      <c r="QYE25" s="524"/>
      <c r="QYF25" s="524"/>
      <c r="QYG25" s="524"/>
      <c r="QYH25" s="524"/>
      <c r="QYI25" s="524"/>
      <c r="QYJ25" s="524"/>
      <c r="QYK25" s="524"/>
      <c r="QYL25" s="524"/>
      <c r="QYM25" s="524"/>
      <c r="QYN25" s="524"/>
      <c r="QYO25" s="524"/>
      <c r="QYP25" s="524"/>
      <c r="QYQ25" s="524"/>
      <c r="QYR25" s="524"/>
      <c r="QYS25" s="524"/>
      <c r="QYT25" s="524"/>
      <c r="QYU25" s="524"/>
      <c r="QYV25" s="524"/>
      <c r="QYW25" s="524"/>
      <c r="QYX25" s="524"/>
      <c r="QYY25" s="524"/>
      <c r="QYZ25" s="524"/>
      <c r="QZA25" s="524"/>
      <c r="QZB25" s="524"/>
      <c r="QZC25" s="524"/>
      <c r="QZD25" s="524"/>
      <c r="QZE25" s="524"/>
      <c r="QZF25" s="524"/>
      <c r="QZG25" s="524"/>
      <c r="QZH25" s="524"/>
      <c r="QZI25" s="524"/>
      <c r="QZJ25" s="524"/>
      <c r="QZK25" s="524"/>
      <c r="QZL25" s="524"/>
      <c r="QZM25" s="524"/>
      <c r="QZN25" s="524"/>
      <c r="QZO25" s="524"/>
      <c r="QZP25" s="524"/>
      <c r="QZQ25" s="524"/>
      <c r="QZR25" s="524"/>
      <c r="QZS25" s="524"/>
      <c r="QZT25" s="524"/>
      <c r="QZU25" s="524"/>
      <c r="QZV25" s="524"/>
      <c r="QZW25" s="524"/>
      <c r="QZX25" s="524"/>
      <c r="QZY25" s="524"/>
      <c r="QZZ25" s="524"/>
      <c r="RAA25" s="524"/>
      <c r="RAB25" s="524"/>
      <c r="RAC25" s="524"/>
      <c r="RAD25" s="524"/>
      <c r="RAE25" s="524"/>
      <c r="RAF25" s="524"/>
      <c r="RAG25" s="524"/>
      <c r="RAH25" s="524"/>
      <c r="RAI25" s="524"/>
      <c r="RAJ25" s="524"/>
      <c r="RAK25" s="524"/>
      <c r="RAL25" s="524"/>
      <c r="RAM25" s="524"/>
      <c r="RAN25" s="524"/>
      <c r="RAO25" s="524"/>
      <c r="RAP25" s="524"/>
      <c r="RAQ25" s="524"/>
      <c r="RAR25" s="524"/>
      <c r="RAS25" s="524"/>
      <c r="RAT25" s="524"/>
      <c r="RAU25" s="524"/>
      <c r="RAV25" s="524"/>
      <c r="RAW25" s="524"/>
      <c r="RAX25" s="524"/>
      <c r="RAY25" s="524"/>
      <c r="RAZ25" s="524"/>
      <c r="RBA25" s="524"/>
      <c r="RBB25" s="524"/>
      <c r="RBC25" s="524"/>
      <c r="RBD25" s="524"/>
      <c r="RBE25" s="524"/>
      <c r="RBF25" s="524"/>
      <c r="RBG25" s="524"/>
      <c r="RBH25" s="524"/>
      <c r="RBI25" s="524"/>
      <c r="RBJ25" s="524"/>
      <c r="RBK25" s="524"/>
      <c r="RBL25" s="524"/>
      <c r="RBM25" s="524"/>
      <c r="RBN25" s="524"/>
      <c r="RBO25" s="524"/>
      <c r="RBP25" s="524"/>
      <c r="RBQ25" s="524"/>
      <c r="RBR25" s="524"/>
      <c r="RBS25" s="524"/>
      <c r="RBT25" s="524"/>
      <c r="RBU25" s="524"/>
      <c r="RBV25" s="524"/>
      <c r="RBW25" s="524"/>
      <c r="RBX25" s="524"/>
      <c r="RBY25" s="524"/>
      <c r="RBZ25" s="524"/>
      <c r="RCA25" s="524"/>
      <c r="RCB25" s="524"/>
      <c r="RCC25" s="524"/>
      <c r="RCD25" s="524"/>
      <c r="RCE25" s="524"/>
      <c r="RCF25" s="524"/>
      <c r="RCG25" s="524"/>
      <c r="RCH25" s="524"/>
      <c r="RCI25" s="524"/>
      <c r="RCJ25" s="524"/>
      <c r="RCK25" s="524"/>
      <c r="RCL25" s="524"/>
      <c r="RCM25" s="524"/>
      <c r="RCN25" s="524"/>
      <c r="RCO25" s="524"/>
      <c r="RCP25" s="524"/>
      <c r="RCQ25" s="524"/>
      <c r="RCR25" s="524"/>
      <c r="RCS25" s="524"/>
      <c r="RCT25" s="524"/>
      <c r="RCU25" s="524"/>
      <c r="RCV25" s="524"/>
      <c r="RCW25" s="524"/>
      <c r="RCX25" s="524"/>
      <c r="RCY25" s="524"/>
      <c r="RCZ25" s="524"/>
      <c r="RDA25" s="524"/>
      <c r="RDB25" s="524"/>
      <c r="RDC25" s="524"/>
      <c r="RDD25" s="524"/>
      <c r="RDE25" s="524"/>
      <c r="RDF25" s="524"/>
      <c r="RDG25" s="524"/>
      <c r="RDH25" s="524"/>
      <c r="RDI25" s="524"/>
      <c r="RDJ25" s="524"/>
      <c r="RDK25" s="524"/>
      <c r="RDL25" s="524"/>
      <c r="RDM25" s="524"/>
      <c r="RDN25" s="524"/>
      <c r="RDO25" s="524"/>
      <c r="RDP25" s="524"/>
      <c r="RDQ25" s="524"/>
      <c r="RDR25" s="524"/>
      <c r="RDS25" s="524"/>
      <c r="RDT25" s="524"/>
      <c r="RDU25" s="524"/>
      <c r="RDV25" s="524"/>
      <c r="RDW25" s="524"/>
      <c r="RDX25" s="524"/>
      <c r="RDY25" s="524"/>
      <c r="RDZ25" s="524"/>
      <c r="REA25" s="524"/>
      <c r="REB25" s="524"/>
      <c r="REC25" s="524"/>
      <c r="RED25" s="524"/>
      <c r="REE25" s="524"/>
      <c r="REF25" s="524"/>
      <c r="REG25" s="524"/>
      <c r="REH25" s="524"/>
      <c r="REI25" s="524"/>
      <c r="REJ25" s="524"/>
      <c r="REK25" s="524"/>
      <c r="REL25" s="524"/>
      <c r="REM25" s="524"/>
      <c r="REN25" s="524"/>
      <c r="REO25" s="524"/>
      <c r="REP25" s="524"/>
      <c r="REQ25" s="524"/>
      <c r="RER25" s="524"/>
      <c r="RES25" s="524"/>
      <c r="RET25" s="524"/>
      <c r="REU25" s="524"/>
      <c r="REV25" s="524"/>
      <c r="REW25" s="524"/>
      <c r="REX25" s="524"/>
      <c r="REY25" s="524"/>
      <c r="REZ25" s="524"/>
      <c r="RFA25" s="524"/>
      <c r="RFB25" s="524"/>
      <c r="RFC25" s="524"/>
      <c r="RFD25" s="524"/>
      <c r="RFE25" s="524"/>
      <c r="RFF25" s="524"/>
      <c r="RFG25" s="524"/>
      <c r="RFH25" s="524"/>
      <c r="RFI25" s="524"/>
      <c r="RFJ25" s="524"/>
      <c r="RFK25" s="524"/>
      <c r="RFL25" s="524"/>
      <c r="RFM25" s="524"/>
      <c r="RFN25" s="524"/>
      <c r="RFO25" s="524"/>
      <c r="RFP25" s="524"/>
      <c r="RFQ25" s="524"/>
      <c r="RFR25" s="524"/>
      <c r="RFS25" s="524"/>
      <c r="RFT25" s="524"/>
      <c r="RFU25" s="524"/>
      <c r="RFV25" s="524"/>
      <c r="RFW25" s="524"/>
      <c r="RFX25" s="524"/>
      <c r="RFY25" s="524"/>
      <c r="RFZ25" s="524"/>
      <c r="RGA25" s="524"/>
      <c r="RGB25" s="524"/>
      <c r="RGC25" s="524"/>
      <c r="RGD25" s="524"/>
      <c r="RGE25" s="524"/>
      <c r="RGF25" s="524"/>
      <c r="RGG25" s="524"/>
      <c r="RGH25" s="524"/>
      <c r="RGI25" s="524"/>
      <c r="RGJ25" s="524"/>
      <c r="RGK25" s="524"/>
      <c r="RGL25" s="524"/>
      <c r="RGM25" s="524"/>
      <c r="RGN25" s="524"/>
      <c r="RGO25" s="524"/>
      <c r="RGP25" s="524"/>
      <c r="RGQ25" s="524"/>
      <c r="RGR25" s="524"/>
      <c r="RGS25" s="524"/>
      <c r="RGT25" s="524"/>
      <c r="RGU25" s="524"/>
      <c r="RGV25" s="524"/>
      <c r="RGW25" s="524"/>
      <c r="RGX25" s="524"/>
      <c r="RGY25" s="524"/>
      <c r="RGZ25" s="524"/>
      <c r="RHA25" s="524"/>
      <c r="RHB25" s="524"/>
      <c r="RHC25" s="524"/>
      <c r="RHD25" s="524"/>
      <c r="RHE25" s="524"/>
      <c r="RHF25" s="524"/>
      <c r="RHG25" s="524"/>
      <c r="RHH25" s="524"/>
      <c r="RHI25" s="524"/>
      <c r="RHJ25" s="524"/>
      <c r="RHK25" s="524"/>
      <c r="RHL25" s="524"/>
      <c r="RHM25" s="524"/>
      <c r="RHN25" s="524"/>
      <c r="RHO25" s="524"/>
      <c r="RHP25" s="524"/>
      <c r="RHQ25" s="524"/>
      <c r="RHR25" s="524"/>
      <c r="RHS25" s="524"/>
      <c r="RHT25" s="524"/>
      <c r="RHU25" s="524"/>
      <c r="RHV25" s="524"/>
      <c r="RHW25" s="524"/>
      <c r="RHX25" s="524"/>
      <c r="RHY25" s="524"/>
      <c r="RHZ25" s="524"/>
      <c r="RIA25" s="524"/>
      <c r="RIB25" s="524"/>
      <c r="RIC25" s="524"/>
      <c r="RID25" s="524"/>
      <c r="RIE25" s="524"/>
      <c r="RIF25" s="524"/>
      <c r="RIG25" s="524"/>
      <c r="RIH25" s="524"/>
      <c r="RII25" s="524"/>
      <c r="RIJ25" s="524"/>
      <c r="RIK25" s="524"/>
      <c r="RIL25" s="524"/>
      <c r="RIM25" s="524"/>
      <c r="RIN25" s="524"/>
      <c r="RIO25" s="524"/>
      <c r="RIP25" s="524"/>
      <c r="RIQ25" s="524"/>
      <c r="RIR25" s="524"/>
      <c r="RIS25" s="524"/>
      <c r="RIT25" s="524"/>
      <c r="RIU25" s="524"/>
      <c r="RIV25" s="524"/>
      <c r="RIW25" s="524"/>
      <c r="RIX25" s="524"/>
      <c r="RIY25" s="524"/>
      <c r="RIZ25" s="524"/>
      <c r="RJA25" s="524"/>
      <c r="RJB25" s="524"/>
      <c r="RJC25" s="524"/>
      <c r="RJD25" s="524"/>
      <c r="RJE25" s="524"/>
      <c r="RJF25" s="524"/>
      <c r="RJG25" s="524"/>
      <c r="RJH25" s="524"/>
      <c r="RJI25" s="524"/>
      <c r="RJJ25" s="524"/>
      <c r="RJK25" s="524"/>
      <c r="RJL25" s="524"/>
      <c r="RJM25" s="524"/>
      <c r="RJN25" s="524"/>
      <c r="RJO25" s="524"/>
      <c r="RJP25" s="524"/>
      <c r="RJQ25" s="524"/>
      <c r="RJR25" s="524"/>
      <c r="RJS25" s="524"/>
      <c r="RJT25" s="524"/>
      <c r="RJU25" s="524"/>
      <c r="RJV25" s="524"/>
      <c r="RJW25" s="524"/>
      <c r="RJX25" s="524"/>
      <c r="RJY25" s="524"/>
      <c r="RJZ25" s="524"/>
      <c r="RKA25" s="524"/>
      <c r="RKB25" s="524"/>
      <c r="RKC25" s="524"/>
      <c r="RKD25" s="524"/>
      <c r="RKE25" s="524"/>
      <c r="RKF25" s="524"/>
      <c r="RKG25" s="524"/>
      <c r="RKH25" s="524"/>
      <c r="RKI25" s="524"/>
      <c r="RKJ25" s="524"/>
      <c r="RKK25" s="524"/>
      <c r="RKL25" s="524"/>
      <c r="RKM25" s="524"/>
      <c r="RKN25" s="524"/>
      <c r="RKO25" s="524"/>
      <c r="RKP25" s="524"/>
      <c r="RKQ25" s="524"/>
      <c r="RKR25" s="524"/>
      <c r="RKS25" s="524"/>
      <c r="RKT25" s="524"/>
      <c r="RKU25" s="524"/>
      <c r="RKV25" s="524"/>
      <c r="RKW25" s="524"/>
      <c r="RKX25" s="524"/>
      <c r="RKY25" s="524"/>
      <c r="RKZ25" s="524"/>
      <c r="RLA25" s="524"/>
      <c r="RLB25" s="524"/>
      <c r="RLC25" s="524"/>
      <c r="RLD25" s="524"/>
      <c r="RLE25" s="524"/>
      <c r="RLF25" s="524"/>
      <c r="RLG25" s="524"/>
      <c r="RLH25" s="524"/>
      <c r="RLI25" s="524"/>
      <c r="RLJ25" s="524"/>
      <c r="RLK25" s="524"/>
      <c r="RLL25" s="524"/>
      <c r="RLM25" s="524"/>
      <c r="RLN25" s="524"/>
      <c r="RLO25" s="524"/>
      <c r="RLP25" s="524"/>
      <c r="RLQ25" s="524"/>
      <c r="RLR25" s="524"/>
      <c r="RLS25" s="524"/>
      <c r="RLT25" s="524"/>
      <c r="RLU25" s="524"/>
      <c r="RLV25" s="524"/>
      <c r="RLW25" s="524"/>
      <c r="RLX25" s="524"/>
      <c r="RLY25" s="524"/>
      <c r="RLZ25" s="524"/>
      <c r="RMA25" s="524"/>
      <c r="RMB25" s="524"/>
      <c r="RMC25" s="524"/>
      <c r="RMD25" s="524"/>
      <c r="RME25" s="524"/>
      <c r="RMF25" s="524"/>
      <c r="RMG25" s="524"/>
      <c r="RMH25" s="524"/>
      <c r="RMI25" s="524"/>
      <c r="RMJ25" s="524"/>
      <c r="RMK25" s="524"/>
      <c r="RML25" s="524"/>
      <c r="RMM25" s="524"/>
      <c r="RMN25" s="524"/>
      <c r="RMO25" s="524"/>
      <c r="RMP25" s="524"/>
      <c r="RMQ25" s="524"/>
      <c r="RMR25" s="524"/>
      <c r="RMS25" s="524"/>
      <c r="RMT25" s="524"/>
      <c r="RMU25" s="524"/>
      <c r="RMV25" s="524"/>
      <c r="RMW25" s="524"/>
      <c r="RMX25" s="524"/>
      <c r="RMY25" s="524"/>
      <c r="RMZ25" s="524"/>
      <c r="RNA25" s="524"/>
      <c r="RNB25" s="524"/>
      <c r="RNC25" s="524"/>
      <c r="RND25" s="524"/>
      <c r="RNE25" s="524"/>
      <c r="RNF25" s="524"/>
      <c r="RNG25" s="524"/>
      <c r="RNH25" s="524"/>
      <c r="RNI25" s="524"/>
      <c r="RNJ25" s="524"/>
      <c r="RNK25" s="524"/>
      <c r="RNL25" s="524"/>
      <c r="RNM25" s="524"/>
      <c r="RNN25" s="524"/>
      <c r="RNO25" s="524"/>
      <c r="RNP25" s="524"/>
      <c r="RNQ25" s="524"/>
      <c r="RNR25" s="524"/>
      <c r="RNS25" s="524"/>
      <c r="RNT25" s="524"/>
      <c r="RNU25" s="524"/>
      <c r="RNV25" s="524"/>
      <c r="RNW25" s="524"/>
      <c r="RNX25" s="524"/>
      <c r="RNY25" s="524"/>
      <c r="RNZ25" s="524"/>
      <c r="ROA25" s="524"/>
      <c r="ROB25" s="524"/>
      <c r="ROC25" s="524"/>
      <c r="ROD25" s="524"/>
      <c r="ROE25" s="524"/>
      <c r="ROF25" s="524"/>
      <c r="ROG25" s="524"/>
      <c r="ROH25" s="524"/>
      <c r="ROI25" s="524"/>
      <c r="ROJ25" s="524"/>
      <c r="ROK25" s="524"/>
      <c r="ROL25" s="524"/>
      <c r="ROM25" s="524"/>
      <c r="RON25" s="524"/>
      <c r="ROO25" s="524"/>
      <c r="ROP25" s="524"/>
      <c r="ROQ25" s="524"/>
      <c r="ROR25" s="524"/>
      <c r="ROS25" s="524"/>
      <c r="ROT25" s="524"/>
      <c r="ROU25" s="524"/>
      <c r="ROV25" s="524"/>
      <c r="ROW25" s="524"/>
      <c r="ROX25" s="524"/>
      <c r="ROY25" s="524"/>
      <c r="ROZ25" s="524"/>
      <c r="RPA25" s="524"/>
      <c r="RPB25" s="524"/>
      <c r="RPC25" s="524"/>
      <c r="RPD25" s="524"/>
      <c r="RPE25" s="524"/>
      <c r="RPF25" s="524"/>
      <c r="RPG25" s="524"/>
      <c r="RPH25" s="524"/>
      <c r="RPI25" s="524"/>
      <c r="RPJ25" s="524"/>
      <c r="RPK25" s="524"/>
      <c r="RPL25" s="524"/>
      <c r="RPM25" s="524"/>
      <c r="RPN25" s="524"/>
      <c r="RPO25" s="524"/>
      <c r="RPP25" s="524"/>
      <c r="RPQ25" s="524"/>
      <c r="RPR25" s="524"/>
      <c r="RPS25" s="524"/>
      <c r="RPT25" s="524"/>
      <c r="RPU25" s="524"/>
      <c r="RPV25" s="524"/>
      <c r="RPW25" s="524"/>
      <c r="RPX25" s="524"/>
      <c r="RPY25" s="524"/>
      <c r="RPZ25" s="524"/>
      <c r="RQA25" s="524"/>
      <c r="RQB25" s="524"/>
      <c r="RQC25" s="524"/>
      <c r="RQD25" s="524"/>
      <c r="RQE25" s="524"/>
      <c r="RQF25" s="524"/>
      <c r="RQG25" s="524"/>
      <c r="RQH25" s="524"/>
      <c r="RQI25" s="524"/>
      <c r="RQJ25" s="524"/>
      <c r="RQK25" s="524"/>
      <c r="RQL25" s="524"/>
      <c r="RQM25" s="524"/>
      <c r="RQN25" s="524"/>
      <c r="RQO25" s="524"/>
      <c r="RQP25" s="524"/>
      <c r="RQQ25" s="524"/>
      <c r="RQR25" s="524"/>
      <c r="RQS25" s="524"/>
      <c r="RQT25" s="524"/>
      <c r="RQU25" s="524"/>
      <c r="RQV25" s="524"/>
      <c r="RQW25" s="524"/>
      <c r="RQX25" s="524"/>
      <c r="RQY25" s="524"/>
      <c r="RQZ25" s="524"/>
      <c r="RRA25" s="524"/>
      <c r="RRB25" s="524"/>
      <c r="RRC25" s="524"/>
      <c r="RRD25" s="524"/>
      <c r="RRE25" s="524"/>
      <c r="RRF25" s="524"/>
      <c r="RRG25" s="524"/>
      <c r="RRH25" s="524"/>
      <c r="RRI25" s="524"/>
      <c r="RRJ25" s="524"/>
      <c r="RRK25" s="524"/>
      <c r="RRL25" s="524"/>
      <c r="RRM25" s="524"/>
      <c r="RRN25" s="524"/>
      <c r="RRO25" s="524"/>
      <c r="RRP25" s="524"/>
      <c r="RRQ25" s="524"/>
      <c r="RRR25" s="524"/>
      <c r="RRS25" s="524"/>
      <c r="RRT25" s="524"/>
      <c r="RRU25" s="524"/>
      <c r="RRV25" s="524"/>
      <c r="RRW25" s="524"/>
      <c r="RRX25" s="524"/>
      <c r="RRY25" s="524"/>
      <c r="RRZ25" s="524"/>
      <c r="RSA25" s="524"/>
      <c r="RSB25" s="524"/>
      <c r="RSC25" s="524"/>
      <c r="RSD25" s="524"/>
      <c r="RSE25" s="524"/>
      <c r="RSF25" s="524"/>
      <c r="RSG25" s="524"/>
      <c r="RSH25" s="524"/>
      <c r="RSI25" s="524"/>
      <c r="RSJ25" s="524"/>
      <c r="RSK25" s="524"/>
      <c r="RSL25" s="524"/>
      <c r="RSM25" s="524"/>
      <c r="RSN25" s="524"/>
      <c r="RSO25" s="524"/>
      <c r="RSP25" s="524"/>
      <c r="RSQ25" s="524"/>
      <c r="RSR25" s="524"/>
      <c r="RSS25" s="524"/>
      <c r="RST25" s="524"/>
      <c r="RSU25" s="524"/>
      <c r="RSV25" s="524"/>
      <c r="RSW25" s="524"/>
      <c r="RSX25" s="524"/>
      <c r="RSY25" s="524"/>
      <c r="RSZ25" s="524"/>
      <c r="RTA25" s="524"/>
      <c r="RTB25" s="524"/>
      <c r="RTC25" s="524"/>
      <c r="RTD25" s="524"/>
      <c r="RTE25" s="524"/>
      <c r="RTF25" s="524"/>
      <c r="RTG25" s="524"/>
      <c r="RTH25" s="524"/>
      <c r="RTI25" s="524"/>
      <c r="RTJ25" s="524"/>
      <c r="RTK25" s="524"/>
      <c r="RTL25" s="524"/>
      <c r="RTM25" s="524"/>
      <c r="RTN25" s="524"/>
      <c r="RTO25" s="524"/>
      <c r="RTP25" s="524"/>
      <c r="RTQ25" s="524"/>
      <c r="RTR25" s="524"/>
      <c r="RTS25" s="524"/>
      <c r="RTT25" s="524"/>
      <c r="RTU25" s="524"/>
      <c r="RTV25" s="524"/>
      <c r="RTW25" s="524"/>
      <c r="RTX25" s="524"/>
      <c r="RTY25" s="524"/>
      <c r="RTZ25" s="524"/>
      <c r="RUA25" s="524"/>
      <c r="RUB25" s="524"/>
      <c r="RUC25" s="524"/>
      <c r="RUD25" s="524"/>
      <c r="RUE25" s="524"/>
      <c r="RUF25" s="524"/>
      <c r="RUG25" s="524"/>
      <c r="RUH25" s="524"/>
      <c r="RUI25" s="524"/>
      <c r="RUJ25" s="524"/>
      <c r="RUK25" s="524"/>
      <c r="RUL25" s="524"/>
      <c r="RUM25" s="524"/>
      <c r="RUN25" s="524"/>
      <c r="RUO25" s="524"/>
      <c r="RUP25" s="524"/>
      <c r="RUQ25" s="524"/>
      <c r="RUR25" s="524"/>
      <c r="RUS25" s="524"/>
      <c r="RUT25" s="524"/>
      <c r="RUU25" s="524"/>
      <c r="RUV25" s="524"/>
      <c r="RUW25" s="524"/>
      <c r="RUX25" s="524"/>
      <c r="RUY25" s="524"/>
      <c r="RUZ25" s="524"/>
      <c r="RVA25" s="524"/>
      <c r="RVB25" s="524"/>
      <c r="RVC25" s="524"/>
      <c r="RVD25" s="524"/>
      <c r="RVE25" s="524"/>
      <c r="RVF25" s="524"/>
      <c r="RVG25" s="524"/>
      <c r="RVH25" s="524"/>
      <c r="RVI25" s="524"/>
      <c r="RVJ25" s="524"/>
      <c r="RVK25" s="524"/>
      <c r="RVL25" s="524"/>
      <c r="RVM25" s="524"/>
      <c r="RVN25" s="524"/>
      <c r="RVO25" s="524"/>
      <c r="RVP25" s="524"/>
      <c r="RVQ25" s="524"/>
      <c r="RVR25" s="524"/>
      <c r="RVS25" s="524"/>
      <c r="RVT25" s="524"/>
      <c r="RVU25" s="524"/>
      <c r="RVV25" s="524"/>
      <c r="RVW25" s="524"/>
      <c r="RVX25" s="524"/>
      <c r="RVY25" s="524"/>
      <c r="RVZ25" s="524"/>
      <c r="RWA25" s="524"/>
      <c r="RWB25" s="524"/>
      <c r="RWC25" s="524"/>
      <c r="RWD25" s="524"/>
      <c r="RWE25" s="524"/>
      <c r="RWF25" s="524"/>
      <c r="RWG25" s="524"/>
      <c r="RWH25" s="524"/>
      <c r="RWI25" s="524"/>
      <c r="RWJ25" s="524"/>
      <c r="RWK25" s="524"/>
      <c r="RWL25" s="524"/>
      <c r="RWM25" s="524"/>
      <c r="RWN25" s="524"/>
      <c r="RWO25" s="524"/>
      <c r="RWP25" s="524"/>
      <c r="RWQ25" s="524"/>
      <c r="RWR25" s="524"/>
      <c r="RWS25" s="524"/>
      <c r="RWT25" s="524"/>
      <c r="RWU25" s="524"/>
      <c r="RWV25" s="524"/>
      <c r="RWW25" s="524"/>
      <c r="RWX25" s="524"/>
      <c r="RWY25" s="524"/>
      <c r="RWZ25" s="524"/>
      <c r="RXA25" s="524"/>
      <c r="RXB25" s="524"/>
      <c r="RXC25" s="524"/>
      <c r="RXD25" s="524"/>
      <c r="RXE25" s="524"/>
      <c r="RXF25" s="524"/>
      <c r="RXG25" s="524"/>
      <c r="RXH25" s="524"/>
      <c r="RXI25" s="524"/>
      <c r="RXJ25" s="524"/>
      <c r="RXK25" s="524"/>
      <c r="RXL25" s="524"/>
      <c r="RXM25" s="524"/>
      <c r="RXN25" s="524"/>
      <c r="RXO25" s="524"/>
      <c r="RXP25" s="524"/>
      <c r="RXQ25" s="524"/>
      <c r="RXR25" s="524"/>
      <c r="RXS25" s="524"/>
      <c r="RXT25" s="524"/>
      <c r="RXU25" s="524"/>
      <c r="RXV25" s="524"/>
      <c r="RXW25" s="524"/>
      <c r="RXX25" s="524"/>
      <c r="RXY25" s="524"/>
      <c r="RXZ25" s="524"/>
      <c r="RYA25" s="524"/>
      <c r="RYB25" s="524"/>
      <c r="RYC25" s="524"/>
      <c r="RYD25" s="524"/>
      <c r="RYE25" s="524"/>
      <c r="RYF25" s="524"/>
      <c r="RYG25" s="524"/>
      <c r="RYH25" s="524"/>
      <c r="RYI25" s="524"/>
      <c r="RYJ25" s="524"/>
      <c r="RYK25" s="524"/>
      <c r="RYL25" s="524"/>
      <c r="RYM25" s="524"/>
      <c r="RYN25" s="524"/>
      <c r="RYO25" s="524"/>
      <c r="RYP25" s="524"/>
      <c r="RYQ25" s="524"/>
      <c r="RYR25" s="524"/>
      <c r="RYS25" s="524"/>
      <c r="RYT25" s="524"/>
      <c r="RYU25" s="524"/>
      <c r="RYV25" s="524"/>
      <c r="RYW25" s="524"/>
      <c r="RYX25" s="524"/>
      <c r="RYY25" s="524"/>
      <c r="RYZ25" s="524"/>
      <c r="RZA25" s="524"/>
      <c r="RZB25" s="524"/>
      <c r="RZC25" s="524"/>
      <c r="RZD25" s="524"/>
      <c r="RZE25" s="524"/>
      <c r="RZF25" s="524"/>
      <c r="RZG25" s="524"/>
      <c r="RZH25" s="524"/>
      <c r="RZI25" s="524"/>
      <c r="RZJ25" s="524"/>
      <c r="RZK25" s="524"/>
      <c r="RZL25" s="524"/>
      <c r="RZM25" s="524"/>
      <c r="RZN25" s="524"/>
      <c r="RZO25" s="524"/>
      <c r="RZP25" s="524"/>
      <c r="RZQ25" s="524"/>
      <c r="RZR25" s="524"/>
      <c r="RZS25" s="524"/>
      <c r="RZT25" s="524"/>
      <c r="RZU25" s="524"/>
      <c r="RZV25" s="524"/>
      <c r="RZW25" s="524"/>
      <c r="RZX25" s="524"/>
      <c r="RZY25" s="524"/>
      <c r="RZZ25" s="524"/>
      <c r="SAA25" s="524"/>
      <c r="SAB25" s="524"/>
      <c r="SAC25" s="524"/>
      <c r="SAD25" s="524"/>
      <c r="SAE25" s="524"/>
      <c r="SAF25" s="524"/>
      <c r="SAG25" s="524"/>
      <c r="SAH25" s="524"/>
      <c r="SAI25" s="524"/>
      <c r="SAJ25" s="524"/>
      <c r="SAK25" s="524"/>
      <c r="SAL25" s="524"/>
      <c r="SAM25" s="524"/>
      <c r="SAN25" s="524"/>
      <c r="SAO25" s="524"/>
      <c r="SAP25" s="524"/>
      <c r="SAQ25" s="524"/>
      <c r="SAR25" s="524"/>
      <c r="SAS25" s="524"/>
      <c r="SAT25" s="524"/>
      <c r="SAU25" s="524"/>
      <c r="SAV25" s="524"/>
      <c r="SAW25" s="524"/>
      <c r="SAX25" s="524"/>
      <c r="SAY25" s="524"/>
      <c r="SAZ25" s="524"/>
      <c r="SBA25" s="524"/>
      <c r="SBB25" s="524"/>
      <c r="SBC25" s="524"/>
      <c r="SBD25" s="524"/>
      <c r="SBE25" s="524"/>
      <c r="SBF25" s="524"/>
      <c r="SBG25" s="524"/>
      <c r="SBH25" s="524"/>
      <c r="SBI25" s="524"/>
      <c r="SBJ25" s="524"/>
      <c r="SBK25" s="524"/>
      <c r="SBL25" s="524"/>
      <c r="SBM25" s="524"/>
      <c r="SBN25" s="524"/>
      <c r="SBO25" s="524"/>
      <c r="SBP25" s="524"/>
      <c r="SBQ25" s="524"/>
      <c r="SBR25" s="524"/>
      <c r="SBS25" s="524"/>
      <c r="SBT25" s="524"/>
      <c r="SBU25" s="524"/>
      <c r="SBV25" s="524"/>
      <c r="SBW25" s="524"/>
      <c r="SBX25" s="524"/>
      <c r="SBY25" s="524"/>
      <c r="SBZ25" s="524"/>
      <c r="SCA25" s="524"/>
      <c r="SCB25" s="524"/>
      <c r="SCC25" s="524"/>
      <c r="SCD25" s="524"/>
      <c r="SCE25" s="524"/>
      <c r="SCF25" s="524"/>
      <c r="SCG25" s="524"/>
      <c r="SCH25" s="524"/>
      <c r="SCI25" s="524"/>
      <c r="SCJ25" s="524"/>
      <c r="SCK25" s="524"/>
      <c r="SCL25" s="524"/>
      <c r="SCM25" s="524"/>
      <c r="SCN25" s="524"/>
      <c r="SCO25" s="524"/>
      <c r="SCP25" s="524"/>
      <c r="SCQ25" s="524"/>
      <c r="SCR25" s="524"/>
      <c r="SCS25" s="524"/>
      <c r="SCT25" s="524"/>
      <c r="SCU25" s="524"/>
      <c r="SCV25" s="524"/>
      <c r="SCW25" s="524"/>
      <c r="SCX25" s="524"/>
      <c r="SCY25" s="524"/>
      <c r="SCZ25" s="524"/>
      <c r="SDA25" s="524"/>
      <c r="SDB25" s="524"/>
      <c r="SDC25" s="524"/>
      <c r="SDD25" s="524"/>
      <c r="SDE25" s="524"/>
      <c r="SDF25" s="524"/>
      <c r="SDG25" s="524"/>
      <c r="SDH25" s="524"/>
      <c r="SDI25" s="524"/>
      <c r="SDJ25" s="524"/>
      <c r="SDK25" s="524"/>
      <c r="SDL25" s="524"/>
      <c r="SDM25" s="524"/>
      <c r="SDN25" s="524"/>
      <c r="SDO25" s="524"/>
      <c r="SDP25" s="524"/>
      <c r="SDQ25" s="524"/>
      <c r="SDR25" s="524"/>
      <c r="SDS25" s="524"/>
      <c r="SDT25" s="524"/>
      <c r="SDU25" s="524"/>
      <c r="SDV25" s="524"/>
      <c r="SDW25" s="524"/>
      <c r="SDX25" s="524"/>
      <c r="SDY25" s="524"/>
      <c r="SDZ25" s="524"/>
      <c r="SEA25" s="524"/>
      <c r="SEB25" s="524"/>
      <c r="SEC25" s="524"/>
      <c r="SED25" s="524"/>
      <c r="SEE25" s="524"/>
      <c r="SEF25" s="524"/>
      <c r="SEG25" s="524"/>
      <c r="SEH25" s="524"/>
      <c r="SEI25" s="524"/>
      <c r="SEJ25" s="524"/>
      <c r="SEK25" s="524"/>
      <c r="SEL25" s="524"/>
      <c r="SEM25" s="524"/>
      <c r="SEN25" s="524"/>
      <c r="SEO25" s="524"/>
      <c r="SEP25" s="524"/>
      <c r="SEQ25" s="524"/>
      <c r="SER25" s="524"/>
      <c r="SES25" s="524"/>
      <c r="SET25" s="524"/>
      <c r="SEU25" s="524"/>
      <c r="SEV25" s="524"/>
      <c r="SEW25" s="524"/>
      <c r="SEX25" s="524"/>
      <c r="SEY25" s="524"/>
      <c r="SEZ25" s="524"/>
      <c r="SFA25" s="524"/>
      <c r="SFB25" s="524"/>
      <c r="SFC25" s="524"/>
      <c r="SFD25" s="524"/>
      <c r="SFE25" s="524"/>
      <c r="SFF25" s="524"/>
      <c r="SFG25" s="524"/>
      <c r="SFH25" s="524"/>
      <c r="SFI25" s="524"/>
      <c r="SFJ25" s="524"/>
      <c r="SFK25" s="524"/>
      <c r="SFL25" s="524"/>
      <c r="SFM25" s="524"/>
      <c r="SFN25" s="524"/>
      <c r="SFO25" s="524"/>
      <c r="SFP25" s="524"/>
      <c r="SFQ25" s="524"/>
      <c r="SFR25" s="524"/>
      <c r="SFS25" s="524"/>
      <c r="SFT25" s="524"/>
      <c r="SFU25" s="524"/>
      <c r="SFV25" s="524"/>
      <c r="SFW25" s="524"/>
      <c r="SFX25" s="524"/>
      <c r="SFY25" s="524"/>
      <c r="SFZ25" s="524"/>
      <c r="SGA25" s="524"/>
      <c r="SGB25" s="524"/>
      <c r="SGC25" s="524"/>
      <c r="SGD25" s="524"/>
      <c r="SGE25" s="524"/>
      <c r="SGF25" s="524"/>
      <c r="SGG25" s="524"/>
      <c r="SGH25" s="524"/>
      <c r="SGI25" s="524"/>
      <c r="SGJ25" s="524"/>
      <c r="SGK25" s="524"/>
      <c r="SGL25" s="524"/>
      <c r="SGM25" s="524"/>
      <c r="SGN25" s="524"/>
      <c r="SGO25" s="524"/>
      <c r="SGP25" s="524"/>
      <c r="SGQ25" s="524"/>
      <c r="SGR25" s="524"/>
      <c r="SGS25" s="524"/>
      <c r="SGT25" s="524"/>
      <c r="SGU25" s="524"/>
      <c r="SGV25" s="524"/>
      <c r="SGW25" s="524"/>
      <c r="SGX25" s="524"/>
      <c r="SGY25" s="524"/>
      <c r="SGZ25" s="524"/>
      <c r="SHA25" s="524"/>
      <c r="SHB25" s="524"/>
      <c r="SHC25" s="524"/>
      <c r="SHD25" s="524"/>
      <c r="SHE25" s="524"/>
      <c r="SHF25" s="524"/>
      <c r="SHG25" s="524"/>
      <c r="SHH25" s="524"/>
      <c r="SHI25" s="524"/>
      <c r="SHJ25" s="524"/>
      <c r="SHK25" s="524"/>
      <c r="SHL25" s="524"/>
      <c r="SHM25" s="524"/>
      <c r="SHN25" s="524"/>
      <c r="SHO25" s="524"/>
      <c r="SHP25" s="524"/>
      <c r="SHQ25" s="524"/>
      <c r="SHR25" s="524"/>
      <c r="SHS25" s="524"/>
      <c r="SHT25" s="524"/>
      <c r="SHU25" s="524"/>
      <c r="SHV25" s="524"/>
      <c r="SHW25" s="524"/>
      <c r="SHX25" s="524"/>
      <c r="SHY25" s="524"/>
      <c r="SHZ25" s="524"/>
      <c r="SIA25" s="524"/>
      <c r="SIB25" s="524"/>
      <c r="SIC25" s="524"/>
      <c r="SID25" s="524"/>
      <c r="SIE25" s="524"/>
      <c r="SIF25" s="524"/>
      <c r="SIG25" s="524"/>
      <c r="SIH25" s="524"/>
      <c r="SII25" s="524"/>
      <c r="SIJ25" s="524"/>
      <c r="SIK25" s="524"/>
      <c r="SIL25" s="524"/>
      <c r="SIM25" s="524"/>
      <c r="SIN25" s="524"/>
      <c r="SIO25" s="524"/>
      <c r="SIP25" s="524"/>
      <c r="SIQ25" s="524"/>
      <c r="SIR25" s="524"/>
      <c r="SIS25" s="524"/>
      <c r="SIT25" s="524"/>
      <c r="SIU25" s="524"/>
      <c r="SIV25" s="524"/>
      <c r="SIW25" s="524"/>
      <c r="SIX25" s="524"/>
      <c r="SIY25" s="524"/>
      <c r="SIZ25" s="524"/>
      <c r="SJA25" s="524"/>
      <c r="SJB25" s="524"/>
      <c r="SJC25" s="524"/>
      <c r="SJD25" s="524"/>
      <c r="SJE25" s="524"/>
      <c r="SJF25" s="524"/>
      <c r="SJG25" s="524"/>
      <c r="SJH25" s="524"/>
      <c r="SJI25" s="524"/>
      <c r="SJJ25" s="524"/>
      <c r="SJK25" s="524"/>
      <c r="SJL25" s="524"/>
      <c r="SJM25" s="524"/>
      <c r="SJN25" s="524"/>
      <c r="SJO25" s="524"/>
      <c r="SJP25" s="524"/>
      <c r="SJQ25" s="524"/>
      <c r="SJR25" s="524"/>
      <c r="SJS25" s="524"/>
      <c r="SJT25" s="524"/>
      <c r="SJU25" s="524"/>
      <c r="SJV25" s="524"/>
      <c r="SJW25" s="524"/>
      <c r="SJX25" s="524"/>
      <c r="SJY25" s="524"/>
      <c r="SJZ25" s="524"/>
      <c r="SKA25" s="524"/>
      <c r="SKB25" s="524"/>
      <c r="SKC25" s="524"/>
      <c r="SKD25" s="524"/>
      <c r="SKE25" s="524"/>
      <c r="SKF25" s="524"/>
      <c r="SKG25" s="524"/>
      <c r="SKH25" s="524"/>
      <c r="SKI25" s="524"/>
      <c r="SKJ25" s="524"/>
      <c r="SKK25" s="524"/>
      <c r="SKL25" s="524"/>
      <c r="SKM25" s="524"/>
      <c r="SKN25" s="524"/>
      <c r="SKO25" s="524"/>
      <c r="SKP25" s="524"/>
      <c r="SKQ25" s="524"/>
      <c r="SKR25" s="524"/>
      <c r="SKS25" s="524"/>
      <c r="SKT25" s="524"/>
      <c r="SKU25" s="524"/>
      <c r="SKV25" s="524"/>
      <c r="SKW25" s="524"/>
      <c r="SKX25" s="524"/>
      <c r="SKY25" s="524"/>
      <c r="SKZ25" s="524"/>
      <c r="SLA25" s="524"/>
      <c r="SLB25" s="524"/>
      <c r="SLC25" s="524"/>
      <c r="SLD25" s="524"/>
      <c r="SLE25" s="524"/>
      <c r="SLF25" s="524"/>
      <c r="SLG25" s="524"/>
      <c r="SLH25" s="524"/>
      <c r="SLI25" s="524"/>
      <c r="SLJ25" s="524"/>
      <c r="SLK25" s="524"/>
      <c r="SLL25" s="524"/>
      <c r="SLM25" s="524"/>
      <c r="SLN25" s="524"/>
      <c r="SLO25" s="524"/>
      <c r="SLP25" s="524"/>
      <c r="SLQ25" s="524"/>
      <c r="SLR25" s="524"/>
      <c r="SLS25" s="524"/>
      <c r="SLT25" s="524"/>
      <c r="SLU25" s="524"/>
      <c r="SLV25" s="524"/>
      <c r="SLW25" s="524"/>
      <c r="SLX25" s="524"/>
      <c r="SLY25" s="524"/>
      <c r="SLZ25" s="524"/>
      <c r="SMA25" s="524"/>
      <c r="SMB25" s="524"/>
      <c r="SMC25" s="524"/>
      <c r="SMD25" s="524"/>
      <c r="SME25" s="524"/>
      <c r="SMF25" s="524"/>
      <c r="SMG25" s="524"/>
      <c r="SMH25" s="524"/>
      <c r="SMI25" s="524"/>
      <c r="SMJ25" s="524"/>
      <c r="SMK25" s="524"/>
      <c r="SML25" s="524"/>
      <c r="SMM25" s="524"/>
      <c r="SMN25" s="524"/>
      <c r="SMO25" s="524"/>
      <c r="SMP25" s="524"/>
      <c r="SMQ25" s="524"/>
      <c r="SMR25" s="524"/>
      <c r="SMS25" s="524"/>
      <c r="SMT25" s="524"/>
      <c r="SMU25" s="524"/>
      <c r="SMV25" s="524"/>
      <c r="SMW25" s="524"/>
      <c r="SMX25" s="524"/>
      <c r="SMY25" s="524"/>
      <c r="SMZ25" s="524"/>
      <c r="SNA25" s="524"/>
      <c r="SNB25" s="524"/>
      <c r="SNC25" s="524"/>
      <c r="SND25" s="524"/>
      <c r="SNE25" s="524"/>
      <c r="SNF25" s="524"/>
      <c r="SNG25" s="524"/>
      <c r="SNH25" s="524"/>
      <c r="SNI25" s="524"/>
      <c r="SNJ25" s="524"/>
      <c r="SNK25" s="524"/>
      <c r="SNL25" s="524"/>
      <c r="SNM25" s="524"/>
      <c r="SNN25" s="524"/>
      <c r="SNO25" s="524"/>
      <c r="SNP25" s="524"/>
      <c r="SNQ25" s="524"/>
      <c r="SNR25" s="524"/>
      <c r="SNS25" s="524"/>
      <c r="SNT25" s="524"/>
      <c r="SNU25" s="524"/>
      <c r="SNV25" s="524"/>
      <c r="SNW25" s="524"/>
      <c r="SNX25" s="524"/>
      <c r="SNY25" s="524"/>
      <c r="SNZ25" s="524"/>
      <c r="SOA25" s="524"/>
      <c r="SOB25" s="524"/>
      <c r="SOC25" s="524"/>
      <c r="SOD25" s="524"/>
      <c r="SOE25" s="524"/>
      <c r="SOF25" s="524"/>
      <c r="SOG25" s="524"/>
      <c r="SOH25" s="524"/>
      <c r="SOI25" s="524"/>
      <c r="SOJ25" s="524"/>
      <c r="SOK25" s="524"/>
      <c r="SOL25" s="524"/>
      <c r="SOM25" s="524"/>
      <c r="SON25" s="524"/>
      <c r="SOO25" s="524"/>
      <c r="SOP25" s="524"/>
      <c r="SOQ25" s="524"/>
      <c r="SOR25" s="524"/>
      <c r="SOS25" s="524"/>
      <c r="SOT25" s="524"/>
      <c r="SOU25" s="524"/>
      <c r="SOV25" s="524"/>
      <c r="SOW25" s="524"/>
      <c r="SOX25" s="524"/>
      <c r="SOY25" s="524"/>
      <c r="SOZ25" s="524"/>
      <c r="SPA25" s="524"/>
      <c r="SPB25" s="524"/>
      <c r="SPC25" s="524"/>
      <c r="SPD25" s="524"/>
      <c r="SPE25" s="524"/>
      <c r="SPF25" s="524"/>
      <c r="SPG25" s="524"/>
      <c r="SPH25" s="524"/>
      <c r="SPI25" s="524"/>
      <c r="SPJ25" s="524"/>
      <c r="SPK25" s="524"/>
      <c r="SPL25" s="524"/>
      <c r="SPM25" s="524"/>
      <c r="SPN25" s="524"/>
      <c r="SPO25" s="524"/>
      <c r="SPP25" s="524"/>
      <c r="SPQ25" s="524"/>
      <c r="SPR25" s="524"/>
      <c r="SPS25" s="524"/>
      <c r="SPT25" s="524"/>
      <c r="SPU25" s="524"/>
      <c r="SPV25" s="524"/>
      <c r="SPW25" s="524"/>
      <c r="SPX25" s="524"/>
      <c r="SPY25" s="524"/>
      <c r="SPZ25" s="524"/>
      <c r="SQA25" s="524"/>
      <c r="SQB25" s="524"/>
      <c r="SQC25" s="524"/>
      <c r="SQD25" s="524"/>
      <c r="SQE25" s="524"/>
      <c r="SQF25" s="524"/>
      <c r="SQG25" s="524"/>
      <c r="SQH25" s="524"/>
      <c r="SQI25" s="524"/>
      <c r="SQJ25" s="524"/>
      <c r="SQK25" s="524"/>
      <c r="SQL25" s="524"/>
      <c r="SQM25" s="524"/>
      <c r="SQN25" s="524"/>
      <c r="SQO25" s="524"/>
      <c r="SQP25" s="524"/>
      <c r="SQQ25" s="524"/>
      <c r="SQR25" s="524"/>
      <c r="SQS25" s="524"/>
      <c r="SQT25" s="524"/>
      <c r="SQU25" s="524"/>
      <c r="SQV25" s="524"/>
      <c r="SQW25" s="524"/>
      <c r="SQX25" s="524"/>
      <c r="SQY25" s="524"/>
      <c r="SQZ25" s="524"/>
      <c r="SRA25" s="524"/>
      <c r="SRB25" s="524"/>
      <c r="SRC25" s="524"/>
      <c r="SRD25" s="524"/>
      <c r="SRE25" s="524"/>
      <c r="SRF25" s="524"/>
      <c r="SRG25" s="524"/>
      <c r="SRH25" s="524"/>
      <c r="SRI25" s="524"/>
      <c r="SRJ25" s="524"/>
      <c r="SRK25" s="524"/>
      <c r="SRL25" s="524"/>
      <c r="SRM25" s="524"/>
      <c r="SRN25" s="524"/>
      <c r="SRO25" s="524"/>
      <c r="SRP25" s="524"/>
      <c r="SRQ25" s="524"/>
      <c r="SRR25" s="524"/>
      <c r="SRS25" s="524"/>
      <c r="SRT25" s="524"/>
      <c r="SRU25" s="524"/>
      <c r="SRV25" s="524"/>
      <c r="SRW25" s="524"/>
      <c r="SRX25" s="524"/>
      <c r="SRY25" s="524"/>
      <c r="SRZ25" s="524"/>
      <c r="SSA25" s="524"/>
      <c r="SSB25" s="524"/>
      <c r="SSC25" s="524"/>
      <c r="SSD25" s="524"/>
      <c r="SSE25" s="524"/>
      <c r="SSF25" s="524"/>
      <c r="SSG25" s="524"/>
      <c r="SSH25" s="524"/>
      <c r="SSI25" s="524"/>
      <c r="SSJ25" s="524"/>
      <c r="SSK25" s="524"/>
      <c r="SSL25" s="524"/>
      <c r="SSM25" s="524"/>
      <c r="SSN25" s="524"/>
      <c r="SSO25" s="524"/>
      <c r="SSP25" s="524"/>
      <c r="SSQ25" s="524"/>
      <c r="SSR25" s="524"/>
      <c r="SSS25" s="524"/>
      <c r="SST25" s="524"/>
      <c r="SSU25" s="524"/>
      <c r="SSV25" s="524"/>
      <c r="SSW25" s="524"/>
      <c r="SSX25" s="524"/>
      <c r="SSY25" s="524"/>
      <c r="SSZ25" s="524"/>
      <c r="STA25" s="524"/>
      <c r="STB25" s="524"/>
      <c r="STC25" s="524"/>
      <c r="STD25" s="524"/>
      <c r="STE25" s="524"/>
      <c r="STF25" s="524"/>
      <c r="STG25" s="524"/>
      <c r="STH25" s="524"/>
      <c r="STI25" s="524"/>
      <c r="STJ25" s="524"/>
      <c r="STK25" s="524"/>
      <c r="STL25" s="524"/>
      <c r="STM25" s="524"/>
      <c r="STN25" s="524"/>
      <c r="STO25" s="524"/>
      <c r="STP25" s="524"/>
      <c r="STQ25" s="524"/>
      <c r="STR25" s="524"/>
      <c r="STS25" s="524"/>
      <c r="STT25" s="524"/>
      <c r="STU25" s="524"/>
      <c r="STV25" s="524"/>
      <c r="STW25" s="524"/>
      <c r="STX25" s="524"/>
      <c r="STY25" s="524"/>
      <c r="STZ25" s="524"/>
      <c r="SUA25" s="524"/>
      <c r="SUB25" s="524"/>
      <c r="SUC25" s="524"/>
      <c r="SUD25" s="524"/>
      <c r="SUE25" s="524"/>
      <c r="SUF25" s="524"/>
      <c r="SUG25" s="524"/>
      <c r="SUH25" s="524"/>
      <c r="SUI25" s="524"/>
      <c r="SUJ25" s="524"/>
      <c r="SUK25" s="524"/>
      <c r="SUL25" s="524"/>
      <c r="SUM25" s="524"/>
      <c r="SUN25" s="524"/>
      <c r="SUO25" s="524"/>
      <c r="SUP25" s="524"/>
      <c r="SUQ25" s="524"/>
      <c r="SUR25" s="524"/>
      <c r="SUS25" s="524"/>
      <c r="SUT25" s="524"/>
      <c r="SUU25" s="524"/>
      <c r="SUV25" s="524"/>
      <c r="SUW25" s="524"/>
      <c r="SUX25" s="524"/>
      <c r="SUY25" s="524"/>
      <c r="SUZ25" s="524"/>
      <c r="SVA25" s="524"/>
      <c r="SVB25" s="524"/>
      <c r="SVC25" s="524"/>
      <c r="SVD25" s="524"/>
      <c r="SVE25" s="524"/>
      <c r="SVF25" s="524"/>
      <c r="SVG25" s="524"/>
      <c r="SVH25" s="524"/>
      <c r="SVI25" s="524"/>
      <c r="SVJ25" s="524"/>
      <c r="SVK25" s="524"/>
      <c r="SVL25" s="524"/>
      <c r="SVM25" s="524"/>
      <c r="SVN25" s="524"/>
      <c r="SVO25" s="524"/>
      <c r="SVP25" s="524"/>
      <c r="SVQ25" s="524"/>
      <c r="SVR25" s="524"/>
      <c r="SVS25" s="524"/>
      <c r="SVT25" s="524"/>
      <c r="SVU25" s="524"/>
      <c r="SVV25" s="524"/>
      <c r="SVW25" s="524"/>
      <c r="SVX25" s="524"/>
      <c r="SVY25" s="524"/>
      <c r="SVZ25" s="524"/>
      <c r="SWA25" s="524"/>
      <c r="SWB25" s="524"/>
      <c r="SWC25" s="524"/>
      <c r="SWD25" s="524"/>
      <c r="SWE25" s="524"/>
      <c r="SWF25" s="524"/>
      <c r="SWG25" s="524"/>
      <c r="SWH25" s="524"/>
      <c r="SWI25" s="524"/>
      <c r="SWJ25" s="524"/>
      <c r="SWK25" s="524"/>
      <c r="SWL25" s="524"/>
      <c r="SWM25" s="524"/>
      <c r="SWN25" s="524"/>
      <c r="SWO25" s="524"/>
      <c r="SWP25" s="524"/>
      <c r="SWQ25" s="524"/>
      <c r="SWR25" s="524"/>
      <c r="SWS25" s="524"/>
      <c r="SWT25" s="524"/>
      <c r="SWU25" s="524"/>
      <c r="SWV25" s="524"/>
      <c r="SWW25" s="524"/>
      <c r="SWX25" s="524"/>
      <c r="SWY25" s="524"/>
      <c r="SWZ25" s="524"/>
      <c r="SXA25" s="524"/>
      <c r="SXB25" s="524"/>
      <c r="SXC25" s="524"/>
      <c r="SXD25" s="524"/>
      <c r="SXE25" s="524"/>
      <c r="SXF25" s="524"/>
      <c r="SXG25" s="524"/>
      <c r="SXH25" s="524"/>
      <c r="SXI25" s="524"/>
      <c r="SXJ25" s="524"/>
      <c r="SXK25" s="524"/>
      <c r="SXL25" s="524"/>
      <c r="SXM25" s="524"/>
      <c r="SXN25" s="524"/>
      <c r="SXO25" s="524"/>
      <c r="SXP25" s="524"/>
      <c r="SXQ25" s="524"/>
      <c r="SXR25" s="524"/>
      <c r="SXS25" s="524"/>
      <c r="SXT25" s="524"/>
      <c r="SXU25" s="524"/>
      <c r="SXV25" s="524"/>
      <c r="SXW25" s="524"/>
      <c r="SXX25" s="524"/>
      <c r="SXY25" s="524"/>
      <c r="SXZ25" s="524"/>
      <c r="SYA25" s="524"/>
      <c r="SYB25" s="524"/>
      <c r="SYC25" s="524"/>
      <c r="SYD25" s="524"/>
      <c r="SYE25" s="524"/>
      <c r="SYF25" s="524"/>
      <c r="SYG25" s="524"/>
      <c r="SYH25" s="524"/>
      <c r="SYI25" s="524"/>
      <c r="SYJ25" s="524"/>
      <c r="SYK25" s="524"/>
      <c r="SYL25" s="524"/>
      <c r="SYM25" s="524"/>
      <c r="SYN25" s="524"/>
      <c r="SYO25" s="524"/>
      <c r="SYP25" s="524"/>
      <c r="SYQ25" s="524"/>
      <c r="SYR25" s="524"/>
      <c r="SYS25" s="524"/>
      <c r="SYT25" s="524"/>
      <c r="SYU25" s="524"/>
      <c r="SYV25" s="524"/>
      <c r="SYW25" s="524"/>
      <c r="SYX25" s="524"/>
      <c r="SYY25" s="524"/>
      <c r="SYZ25" s="524"/>
      <c r="SZA25" s="524"/>
      <c r="SZB25" s="524"/>
      <c r="SZC25" s="524"/>
      <c r="SZD25" s="524"/>
      <c r="SZE25" s="524"/>
      <c r="SZF25" s="524"/>
      <c r="SZG25" s="524"/>
      <c r="SZH25" s="524"/>
      <c r="SZI25" s="524"/>
      <c r="SZJ25" s="524"/>
      <c r="SZK25" s="524"/>
      <c r="SZL25" s="524"/>
      <c r="SZM25" s="524"/>
      <c r="SZN25" s="524"/>
      <c r="SZO25" s="524"/>
      <c r="SZP25" s="524"/>
      <c r="SZQ25" s="524"/>
      <c r="SZR25" s="524"/>
      <c r="SZS25" s="524"/>
      <c r="SZT25" s="524"/>
      <c r="SZU25" s="524"/>
      <c r="SZV25" s="524"/>
      <c r="SZW25" s="524"/>
      <c r="SZX25" s="524"/>
      <c r="SZY25" s="524"/>
      <c r="SZZ25" s="524"/>
      <c r="TAA25" s="524"/>
      <c r="TAB25" s="524"/>
      <c r="TAC25" s="524"/>
      <c r="TAD25" s="524"/>
      <c r="TAE25" s="524"/>
      <c r="TAF25" s="524"/>
      <c r="TAG25" s="524"/>
      <c r="TAH25" s="524"/>
      <c r="TAI25" s="524"/>
      <c r="TAJ25" s="524"/>
      <c r="TAK25" s="524"/>
      <c r="TAL25" s="524"/>
      <c r="TAM25" s="524"/>
      <c r="TAN25" s="524"/>
      <c r="TAO25" s="524"/>
      <c r="TAP25" s="524"/>
      <c r="TAQ25" s="524"/>
      <c r="TAR25" s="524"/>
      <c r="TAS25" s="524"/>
      <c r="TAT25" s="524"/>
      <c r="TAU25" s="524"/>
      <c r="TAV25" s="524"/>
      <c r="TAW25" s="524"/>
      <c r="TAX25" s="524"/>
      <c r="TAY25" s="524"/>
      <c r="TAZ25" s="524"/>
      <c r="TBA25" s="524"/>
      <c r="TBB25" s="524"/>
      <c r="TBC25" s="524"/>
      <c r="TBD25" s="524"/>
      <c r="TBE25" s="524"/>
      <c r="TBF25" s="524"/>
      <c r="TBG25" s="524"/>
      <c r="TBH25" s="524"/>
      <c r="TBI25" s="524"/>
      <c r="TBJ25" s="524"/>
      <c r="TBK25" s="524"/>
      <c r="TBL25" s="524"/>
      <c r="TBM25" s="524"/>
      <c r="TBN25" s="524"/>
      <c r="TBO25" s="524"/>
      <c r="TBP25" s="524"/>
      <c r="TBQ25" s="524"/>
      <c r="TBR25" s="524"/>
      <c r="TBS25" s="524"/>
      <c r="TBT25" s="524"/>
      <c r="TBU25" s="524"/>
      <c r="TBV25" s="524"/>
      <c r="TBW25" s="524"/>
      <c r="TBX25" s="524"/>
      <c r="TBY25" s="524"/>
      <c r="TBZ25" s="524"/>
      <c r="TCA25" s="524"/>
      <c r="TCB25" s="524"/>
      <c r="TCC25" s="524"/>
      <c r="TCD25" s="524"/>
      <c r="TCE25" s="524"/>
      <c r="TCF25" s="524"/>
      <c r="TCG25" s="524"/>
      <c r="TCH25" s="524"/>
      <c r="TCI25" s="524"/>
      <c r="TCJ25" s="524"/>
      <c r="TCK25" s="524"/>
      <c r="TCL25" s="524"/>
      <c r="TCM25" s="524"/>
      <c r="TCN25" s="524"/>
      <c r="TCO25" s="524"/>
      <c r="TCP25" s="524"/>
      <c r="TCQ25" s="524"/>
      <c r="TCR25" s="524"/>
      <c r="TCS25" s="524"/>
      <c r="TCT25" s="524"/>
      <c r="TCU25" s="524"/>
      <c r="TCV25" s="524"/>
      <c r="TCW25" s="524"/>
      <c r="TCX25" s="524"/>
      <c r="TCY25" s="524"/>
      <c r="TCZ25" s="524"/>
      <c r="TDA25" s="524"/>
      <c r="TDB25" s="524"/>
      <c r="TDC25" s="524"/>
      <c r="TDD25" s="524"/>
      <c r="TDE25" s="524"/>
      <c r="TDF25" s="524"/>
      <c r="TDG25" s="524"/>
      <c r="TDH25" s="524"/>
      <c r="TDI25" s="524"/>
      <c r="TDJ25" s="524"/>
      <c r="TDK25" s="524"/>
      <c r="TDL25" s="524"/>
      <c r="TDM25" s="524"/>
      <c r="TDN25" s="524"/>
      <c r="TDO25" s="524"/>
      <c r="TDP25" s="524"/>
      <c r="TDQ25" s="524"/>
      <c r="TDR25" s="524"/>
      <c r="TDS25" s="524"/>
      <c r="TDT25" s="524"/>
      <c r="TDU25" s="524"/>
      <c r="TDV25" s="524"/>
      <c r="TDW25" s="524"/>
      <c r="TDX25" s="524"/>
      <c r="TDY25" s="524"/>
      <c r="TDZ25" s="524"/>
      <c r="TEA25" s="524"/>
      <c r="TEB25" s="524"/>
      <c r="TEC25" s="524"/>
      <c r="TED25" s="524"/>
      <c r="TEE25" s="524"/>
      <c r="TEF25" s="524"/>
      <c r="TEG25" s="524"/>
      <c r="TEH25" s="524"/>
      <c r="TEI25" s="524"/>
      <c r="TEJ25" s="524"/>
      <c r="TEK25" s="524"/>
      <c r="TEL25" s="524"/>
      <c r="TEM25" s="524"/>
      <c r="TEN25" s="524"/>
      <c r="TEO25" s="524"/>
      <c r="TEP25" s="524"/>
      <c r="TEQ25" s="524"/>
      <c r="TER25" s="524"/>
      <c r="TES25" s="524"/>
      <c r="TET25" s="524"/>
      <c r="TEU25" s="524"/>
      <c r="TEV25" s="524"/>
      <c r="TEW25" s="524"/>
      <c r="TEX25" s="524"/>
      <c r="TEY25" s="524"/>
      <c r="TEZ25" s="524"/>
      <c r="TFA25" s="524"/>
      <c r="TFB25" s="524"/>
      <c r="TFC25" s="524"/>
      <c r="TFD25" s="524"/>
      <c r="TFE25" s="524"/>
      <c r="TFF25" s="524"/>
      <c r="TFG25" s="524"/>
      <c r="TFH25" s="524"/>
      <c r="TFI25" s="524"/>
      <c r="TFJ25" s="524"/>
      <c r="TFK25" s="524"/>
      <c r="TFL25" s="524"/>
      <c r="TFM25" s="524"/>
      <c r="TFN25" s="524"/>
      <c r="TFO25" s="524"/>
      <c r="TFP25" s="524"/>
      <c r="TFQ25" s="524"/>
      <c r="TFR25" s="524"/>
      <c r="TFS25" s="524"/>
      <c r="TFT25" s="524"/>
      <c r="TFU25" s="524"/>
      <c r="TFV25" s="524"/>
      <c r="TFW25" s="524"/>
      <c r="TFX25" s="524"/>
      <c r="TFY25" s="524"/>
      <c r="TFZ25" s="524"/>
      <c r="TGA25" s="524"/>
      <c r="TGB25" s="524"/>
      <c r="TGC25" s="524"/>
      <c r="TGD25" s="524"/>
      <c r="TGE25" s="524"/>
      <c r="TGF25" s="524"/>
      <c r="TGG25" s="524"/>
      <c r="TGH25" s="524"/>
      <c r="TGI25" s="524"/>
      <c r="TGJ25" s="524"/>
      <c r="TGK25" s="524"/>
      <c r="TGL25" s="524"/>
      <c r="TGM25" s="524"/>
      <c r="TGN25" s="524"/>
      <c r="TGO25" s="524"/>
      <c r="TGP25" s="524"/>
      <c r="TGQ25" s="524"/>
      <c r="TGR25" s="524"/>
      <c r="TGS25" s="524"/>
      <c r="TGT25" s="524"/>
      <c r="TGU25" s="524"/>
      <c r="TGV25" s="524"/>
      <c r="TGW25" s="524"/>
      <c r="TGX25" s="524"/>
      <c r="TGY25" s="524"/>
      <c r="TGZ25" s="524"/>
      <c r="THA25" s="524"/>
      <c r="THB25" s="524"/>
      <c r="THC25" s="524"/>
      <c r="THD25" s="524"/>
      <c r="THE25" s="524"/>
      <c r="THF25" s="524"/>
      <c r="THG25" s="524"/>
      <c r="THH25" s="524"/>
      <c r="THI25" s="524"/>
      <c r="THJ25" s="524"/>
      <c r="THK25" s="524"/>
      <c r="THL25" s="524"/>
      <c r="THM25" s="524"/>
      <c r="THN25" s="524"/>
      <c r="THO25" s="524"/>
      <c r="THP25" s="524"/>
      <c r="THQ25" s="524"/>
      <c r="THR25" s="524"/>
      <c r="THS25" s="524"/>
      <c r="THT25" s="524"/>
      <c r="THU25" s="524"/>
      <c r="THV25" s="524"/>
      <c r="THW25" s="524"/>
      <c r="THX25" s="524"/>
      <c r="THY25" s="524"/>
      <c r="THZ25" s="524"/>
      <c r="TIA25" s="524"/>
      <c r="TIB25" s="524"/>
      <c r="TIC25" s="524"/>
      <c r="TID25" s="524"/>
      <c r="TIE25" s="524"/>
      <c r="TIF25" s="524"/>
      <c r="TIG25" s="524"/>
      <c r="TIH25" s="524"/>
      <c r="TII25" s="524"/>
      <c r="TIJ25" s="524"/>
      <c r="TIK25" s="524"/>
      <c r="TIL25" s="524"/>
      <c r="TIM25" s="524"/>
      <c r="TIN25" s="524"/>
      <c r="TIO25" s="524"/>
      <c r="TIP25" s="524"/>
      <c r="TIQ25" s="524"/>
      <c r="TIR25" s="524"/>
      <c r="TIS25" s="524"/>
      <c r="TIT25" s="524"/>
      <c r="TIU25" s="524"/>
      <c r="TIV25" s="524"/>
      <c r="TIW25" s="524"/>
      <c r="TIX25" s="524"/>
      <c r="TIY25" s="524"/>
      <c r="TIZ25" s="524"/>
      <c r="TJA25" s="524"/>
      <c r="TJB25" s="524"/>
      <c r="TJC25" s="524"/>
      <c r="TJD25" s="524"/>
      <c r="TJE25" s="524"/>
      <c r="TJF25" s="524"/>
      <c r="TJG25" s="524"/>
      <c r="TJH25" s="524"/>
      <c r="TJI25" s="524"/>
      <c r="TJJ25" s="524"/>
      <c r="TJK25" s="524"/>
      <c r="TJL25" s="524"/>
      <c r="TJM25" s="524"/>
      <c r="TJN25" s="524"/>
      <c r="TJO25" s="524"/>
      <c r="TJP25" s="524"/>
      <c r="TJQ25" s="524"/>
      <c r="TJR25" s="524"/>
      <c r="TJS25" s="524"/>
      <c r="TJT25" s="524"/>
      <c r="TJU25" s="524"/>
      <c r="TJV25" s="524"/>
      <c r="TJW25" s="524"/>
      <c r="TJX25" s="524"/>
      <c r="TJY25" s="524"/>
      <c r="TJZ25" s="524"/>
      <c r="TKA25" s="524"/>
      <c r="TKB25" s="524"/>
      <c r="TKC25" s="524"/>
      <c r="TKD25" s="524"/>
      <c r="TKE25" s="524"/>
      <c r="TKF25" s="524"/>
      <c r="TKG25" s="524"/>
      <c r="TKH25" s="524"/>
      <c r="TKI25" s="524"/>
      <c r="TKJ25" s="524"/>
      <c r="TKK25" s="524"/>
      <c r="TKL25" s="524"/>
      <c r="TKM25" s="524"/>
      <c r="TKN25" s="524"/>
      <c r="TKO25" s="524"/>
      <c r="TKP25" s="524"/>
      <c r="TKQ25" s="524"/>
      <c r="TKR25" s="524"/>
      <c r="TKS25" s="524"/>
      <c r="TKT25" s="524"/>
      <c r="TKU25" s="524"/>
      <c r="TKV25" s="524"/>
      <c r="TKW25" s="524"/>
      <c r="TKX25" s="524"/>
      <c r="TKY25" s="524"/>
      <c r="TKZ25" s="524"/>
      <c r="TLA25" s="524"/>
      <c r="TLB25" s="524"/>
      <c r="TLC25" s="524"/>
      <c r="TLD25" s="524"/>
      <c r="TLE25" s="524"/>
      <c r="TLF25" s="524"/>
      <c r="TLG25" s="524"/>
      <c r="TLH25" s="524"/>
      <c r="TLI25" s="524"/>
      <c r="TLJ25" s="524"/>
      <c r="TLK25" s="524"/>
      <c r="TLL25" s="524"/>
      <c r="TLM25" s="524"/>
      <c r="TLN25" s="524"/>
      <c r="TLO25" s="524"/>
      <c r="TLP25" s="524"/>
      <c r="TLQ25" s="524"/>
      <c r="TLR25" s="524"/>
      <c r="TLS25" s="524"/>
      <c r="TLT25" s="524"/>
      <c r="TLU25" s="524"/>
      <c r="TLV25" s="524"/>
      <c r="TLW25" s="524"/>
      <c r="TLX25" s="524"/>
      <c r="TLY25" s="524"/>
      <c r="TLZ25" s="524"/>
      <c r="TMA25" s="524"/>
      <c r="TMB25" s="524"/>
      <c r="TMC25" s="524"/>
      <c r="TMD25" s="524"/>
      <c r="TME25" s="524"/>
      <c r="TMF25" s="524"/>
      <c r="TMG25" s="524"/>
      <c r="TMH25" s="524"/>
      <c r="TMI25" s="524"/>
      <c r="TMJ25" s="524"/>
      <c r="TMK25" s="524"/>
      <c r="TML25" s="524"/>
      <c r="TMM25" s="524"/>
      <c r="TMN25" s="524"/>
      <c r="TMO25" s="524"/>
      <c r="TMP25" s="524"/>
      <c r="TMQ25" s="524"/>
      <c r="TMR25" s="524"/>
      <c r="TMS25" s="524"/>
      <c r="TMT25" s="524"/>
      <c r="TMU25" s="524"/>
      <c r="TMV25" s="524"/>
      <c r="TMW25" s="524"/>
      <c r="TMX25" s="524"/>
      <c r="TMY25" s="524"/>
      <c r="TMZ25" s="524"/>
      <c r="TNA25" s="524"/>
      <c r="TNB25" s="524"/>
      <c r="TNC25" s="524"/>
      <c r="TND25" s="524"/>
      <c r="TNE25" s="524"/>
      <c r="TNF25" s="524"/>
      <c r="TNG25" s="524"/>
      <c r="TNH25" s="524"/>
      <c r="TNI25" s="524"/>
      <c r="TNJ25" s="524"/>
      <c r="TNK25" s="524"/>
      <c r="TNL25" s="524"/>
      <c r="TNM25" s="524"/>
      <c r="TNN25" s="524"/>
      <c r="TNO25" s="524"/>
      <c r="TNP25" s="524"/>
      <c r="TNQ25" s="524"/>
      <c r="TNR25" s="524"/>
      <c r="TNS25" s="524"/>
      <c r="TNT25" s="524"/>
      <c r="TNU25" s="524"/>
      <c r="TNV25" s="524"/>
      <c r="TNW25" s="524"/>
      <c r="TNX25" s="524"/>
      <c r="TNY25" s="524"/>
      <c r="TNZ25" s="524"/>
      <c r="TOA25" s="524"/>
      <c r="TOB25" s="524"/>
      <c r="TOC25" s="524"/>
      <c r="TOD25" s="524"/>
      <c r="TOE25" s="524"/>
      <c r="TOF25" s="524"/>
      <c r="TOG25" s="524"/>
      <c r="TOH25" s="524"/>
      <c r="TOI25" s="524"/>
      <c r="TOJ25" s="524"/>
      <c r="TOK25" s="524"/>
      <c r="TOL25" s="524"/>
      <c r="TOM25" s="524"/>
      <c r="TON25" s="524"/>
      <c r="TOO25" s="524"/>
      <c r="TOP25" s="524"/>
      <c r="TOQ25" s="524"/>
      <c r="TOR25" s="524"/>
      <c r="TOS25" s="524"/>
      <c r="TOT25" s="524"/>
      <c r="TOU25" s="524"/>
      <c r="TOV25" s="524"/>
      <c r="TOW25" s="524"/>
      <c r="TOX25" s="524"/>
      <c r="TOY25" s="524"/>
      <c r="TOZ25" s="524"/>
      <c r="TPA25" s="524"/>
      <c r="TPB25" s="524"/>
      <c r="TPC25" s="524"/>
      <c r="TPD25" s="524"/>
      <c r="TPE25" s="524"/>
      <c r="TPF25" s="524"/>
      <c r="TPG25" s="524"/>
      <c r="TPH25" s="524"/>
      <c r="TPI25" s="524"/>
      <c r="TPJ25" s="524"/>
      <c r="TPK25" s="524"/>
      <c r="TPL25" s="524"/>
      <c r="TPM25" s="524"/>
      <c r="TPN25" s="524"/>
      <c r="TPO25" s="524"/>
      <c r="TPP25" s="524"/>
      <c r="TPQ25" s="524"/>
      <c r="TPR25" s="524"/>
      <c r="TPS25" s="524"/>
      <c r="TPT25" s="524"/>
      <c r="TPU25" s="524"/>
      <c r="TPV25" s="524"/>
      <c r="TPW25" s="524"/>
      <c r="TPX25" s="524"/>
      <c r="TPY25" s="524"/>
      <c r="TPZ25" s="524"/>
      <c r="TQA25" s="524"/>
      <c r="TQB25" s="524"/>
      <c r="TQC25" s="524"/>
      <c r="TQD25" s="524"/>
      <c r="TQE25" s="524"/>
      <c r="TQF25" s="524"/>
      <c r="TQG25" s="524"/>
      <c r="TQH25" s="524"/>
      <c r="TQI25" s="524"/>
      <c r="TQJ25" s="524"/>
      <c r="TQK25" s="524"/>
      <c r="TQL25" s="524"/>
      <c r="TQM25" s="524"/>
      <c r="TQN25" s="524"/>
      <c r="TQO25" s="524"/>
      <c r="TQP25" s="524"/>
      <c r="TQQ25" s="524"/>
      <c r="TQR25" s="524"/>
      <c r="TQS25" s="524"/>
      <c r="TQT25" s="524"/>
      <c r="TQU25" s="524"/>
      <c r="TQV25" s="524"/>
      <c r="TQW25" s="524"/>
      <c r="TQX25" s="524"/>
      <c r="TQY25" s="524"/>
      <c r="TQZ25" s="524"/>
      <c r="TRA25" s="524"/>
      <c r="TRB25" s="524"/>
      <c r="TRC25" s="524"/>
      <c r="TRD25" s="524"/>
      <c r="TRE25" s="524"/>
      <c r="TRF25" s="524"/>
      <c r="TRG25" s="524"/>
      <c r="TRH25" s="524"/>
      <c r="TRI25" s="524"/>
      <c r="TRJ25" s="524"/>
      <c r="TRK25" s="524"/>
      <c r="TRL25" s="524"/>
      <c r="TRM25" s="524"/>
      <c r="TRN25" s="524"/>
      <c r="TRO25" s="524"/>
      <c r="TRP25" s="524"/>
      <c r="TRQ25" s="524"/>
      <c r="TRR25" s="524"/>
      <c r="TRS25" s="524"/>
      <c r="TRT25" s="524"/>
      <c r="TRU25" s="524"/>
      <c r="TRV25" s="524"/>
      <c r="TRW25" s="524"/>
      <c r="TRX25" s="524"/>
      <c r="TRY25" s="524"/>
      <c r="TRZ25" s="524"/>
      <c r="TSA25" s="524"/>
      <c r="TSB25" s="524"/>
      <c r="TSC25" s="524"/>
      <c r="TSD25" s="524"/>
      <c r="TSE25" s="524"/>
      <c r="TSF25" s="524"/>
      <c r="TSG25" s="524"/>
      <c r="TSH25" s="524"/>
      <c r="TSI25" s="524"/>
      <c r="TSJ25" s="524"/>
      <c r="TSK25" s="524"/>
      <c r="TSL25" s="524"/>
      <c r="TSM25" s="524"/>
      <c r="TSN25" s="524"/>
      <c r="TSO25" s="524"/>
      <c r="TSP25" s="524"/>
      <c r="TSQ25" s="524"/>
      <c r="TSR25" s="524"/>
      <c r="TSS25" s="524"/>
      <c r="TST25" s="524"/>
      <c r="TSU25" s="524"/>
      <c r="TSV25" s="524"/>
      <c r="TSW25" s="524"/>
      <c r="TSX25" s="524"/>
      <c r="TSY25" s="524"/>
      <c r="TSZ25" s="524"/>
      <c r="TTA25" s="524"/>
      <c r="TTB25" s="524"/>
      <c r="TTC25" s="524"/>
      <c r="TTD25" s="524"/>
      <c r="TTE25" s="524"/>
      <c r="TTF25" s="524"/>
      <c r="TTG25" s="524"/>
      <c r="TTH25" s="524"/>
      <c r="TTI25" s="524"/>
      <c r="TTJ25" s="524"/>
      <c r="TTK25" s="524"/>
      <c r="TTL25" s="524"/>
      <c r="TTM25" s="524"/>
      <c r="TTN25" s="524"/>
      <c r="TTO25" s="524"/>
      <c r="TTP25" s="524"/>
      <c r="TTQ25" s="524"/>
      <c r="TTR25" s="524"/>
      <c r="TTS25" s="524"/>
      <c r="TTT25" s="524"/>
      <c r="TTU25" s="524"/>
      <c r="TTV25" s="524"/>
      <c r="TTW25" s="524"/>
      <c r="TTX25" s="524"/>
      <c r="TTY25" s="524"/>
      <c r="TTZ25" s="524"/>
      <c r="TUA25" s="524"/>
      <c r="TUB25" s="524"/>
      <c r="TUC25" s="524"/>
      <c r="TUD25" s="524"/>
      <c r="TUE25" s="524"/>
      <c r="TUF25" s="524"/>
      <c r="TUG25" s="524"/>
      <c r="TUH25" s="524"/>
      <c r="TUI25" s="524"/>
      <c r="TUJ25" s="524"/>
      <c r="TUK25" s="524"/>
      <c r="TUL25" s="524"/>
      <c r="TUM25" s="524"/>
      <c r="TUN25" s="524"/>
      <c r="TUO25" s="524"/>
      <c r="TUP25" s="524"/>
      <c r="TUQ25" s="524"/>
      <c r="TUR25" s="524"/>
      <c r="TUS25" s="524"/>
      <c r="TUT25" s="524"/>
      <c r="TUU25" s="524"/>
      <c r="TUV25" s="524"/>
      <c r="TUW25" s="524"/>
      <c r="TUX25" s="524"/>
      <c r="TUY25" s="524"/>
      <c r="TUZ25" s="524"/>
      <c r="TVA25" s="524"/>
      <c r="TVB25" s="524"/>
      <c r="TVC25" s="524"/>
      <c r="TVD25" s="524"/>
      <c r="TVE25" s="524"/>
      <c r="TVF25" s="524"/>
      <c r="TVG25" s="524"/>
      <c r="TVH25" s="524"/>
      <c r="TVI25" s="524"/>
      <c r="TVJ25" s="524"/>
      <c r="TVK25" s="524"/>
      <c r="TVL25" s="524"/>
      <c r="TVM25" s="524"/>
      <c r="TVN25" s="524"/>
      <c r="TVO25" s="524"/>
      <c r="TVP25" s="524"/>
      <c r="TVQ25" s="524"/>
      <c r="TVR25" s="524"/>
      <c r="TVS25" s="524"/>
      <c r="TVT25" s="524"/>
      <c r="TVU25" s="524"/>
      <c r="TVV25" s="524"/>
      <c r="TVW25" s="524"/>
      <c r="TVX25" s="524"/>
      <c r="TVY25" s="524"/>
      <c r="TVZ25" s="524"/>
      <c r="TWA25" s="524"/>
      <c r="TWB25" s="524"/>
      <c r="TWC25" s="524"/>
      <c r="TWD25" s="524"/>
      <c r="TWE25" s="524"/>
      <c r="TWF25" s="524"/>
      <c r="TWG25" s="524"/>
      <c r="TWH25" s="524"/>
      <c r="TWI25" s="524"/>
      <c r="TWJ25" s="524"/>
      <c r="TWK25" s="524"/>
      <c r="TWL25" s="524"/>
      <c r="TWM25" s="524"/>
      <c r="TWN25" s="524"/>
      <c r="TWO25" s="524"/>
      <c r="TWP25" s="524"/>
      <c r="TWQ25" s="524"/>
      <c r="TWR25" s="524"/>
      <c r="TWS25" s="524"/>
      <c r="TWT25" s="524"/>
      <c r="TWU25" s="524"/>
      <c r="TWV25" s="524"/>
      <c r="TWW25" s="524"/>
      <c r="TWX25" s="524"/>
      <c r="TWY25" s="524"/>
      <c r="TWZ25" s="524"/>
      <c r="TXA25" s="524"/>
      <c r="TXB25" s="524"/>
      <c r="TXC25" s="524"/>
      <c r="TXD25" s="524"/>
      <c r="TXE25" s="524"/>
      <c r="TXF25" s="524"/>
      <c r="TXG25" s="524"/>
      <c r="TXH25" s="524"/>
      <c r="TXI25" s="524"/>
      <c r="TXJ25" s="524"/>
      <c r="TXK25" s="524"/>
      <c r="TXL25" s="524"/>
      <c r="TXM25" s="524"/>
      <c r="TXN25" s="524"/>
      <c r="TXO25" s="524"/>
      <c r="TXP25" s="524"/>
      <c r="TXQ25" s="524"/>
      <c r="TXR25" s="524"/>
      <c r="TXS25" s="524"/>
      <c r="TXT25" s="524"/>
      <c r="TXU25" s="524"/>
      <c r="TXV25" s="524"/>
      <c r="TXW25" s="524"/>
      <c r="TXX25" s="524"/>
      <c r="TXY25" s="524"/>
      <c r="TXZ25" s="524"/>
      <c r="TYA25" s="524"/>
      <c r="TYB25" s="524"/>
      <c r="TYC25" s="524"/>
      <c r="TYD25" s="524"/>
      <c r="TYE25" s="524"/>
      <c r="TYF25" s="524"/>
      <c r="TYG25" s="524"/>
      <c r="TYH25" s="524"/>
      <c r="TYI25" s="524"/>
      <c r="TYJ25" s="524"/>
      <c r="TYK25" s="524"/>
      <c r="TYL25" s="524"/>
      <c r="TYM25" s="524"/>
      <c r="TYN25" s="524"/>
      <c r="TYO25" s="524"/>
      <c r="TYP25" s="524"/>
      <c r="TYQ25" s="524"/>
      <c r="TYR25" s="524"/>
      <c r="TYS25" s="524"/>
      <c r="TYT25" s="524"/>
      <c r="TYU25" s="524"/>
      <c r="TYV25" s="524"/>
      <c r="TYW25" s="524"/>
      <c r="TYX25" s="524"/>
      <c r="TYY25" s="524"/>
      <c r="TYZ25" s="524"/>
      <c r="TZA25" s="524"/>
      <c r="TZB25" s="524"/>
      <c r="TZC25" s="524"/>
      <c r="TZD25" s="524"/>
      <c r="TZE25" s="524"/>
      <c r="TZF25" s="524"/>
      <c r="TZG25" s="524"/>
      <c r="TZH25" s="524"/>
      <c r="TZI25" s="524"/>
      <c r="TZJ25" s="524"/>
      <c r="TZK25" s="524"/>
      <c r="TZL25" s="524"/>
      <c r="TZM25" s="524"/>
      <c r="TZN25" s="524"/>
      <c r="TZO25" s="524"/>
      <c r="TZP25" s="524"/>
      <c r="TZQ25" s="524"/>
      <c r="TZR25" s="524"/>
      <c r="TZS25" s="524"/>
      <c r="TZT25" s="524"/>
      <c r="TZU25" s="524"/>
      <c r="TZV25" s="524"/>
      <c r="TZW25" s="524"/>
      <c r="TZX25" s="524"/>
      <c r="TZY25" s="524"/>
      <c r="TZZ25" s="524"/>
      <c r="UAA25" s="524"/>
      <c r="UAB25" s="524"/>
      <c r="UAC25" s="524"/>
      <c r="UAD25" s="524"/>
      <c r="UAE25" s="524"/>
      <c r="UAF25" s="524"/>
      <c r="UAG25" s="524"/>
      <c r="UAH25" s="524"/>
      <c r="UAI25" s="524"/>
      <c r="UAJ25" s="524"/>
      <c r="UAK25" s="524"/>
      <c r="UAL25" s="524"/>
      <c r="UAM25" s="524"/>
      <c r="UAN25" s="524"/>
      <c r="UAO25" s="524"/>
      <c r="UAP25" s="524"/>
      <c r="UAQ25" s="524"/>
      <c r="UAR25" s="524"/>
      <c r="UAS25" s="524"/>
      <c r="UAT25" s="524"/>
      <c r="UAU25" s="524"/>
      <c r="UAV25" s="524"/>
      <c r="UAW25" s="524"/>
      <c r="UAX25" s="524"/>
      <c r="UAY25" s="524"/>
      <c r="UAZ25" s="524"/>
      <c r="UBA25" s="524"/>
      <c r="UBB25" s="524"/>
      <c r="UBC25" s="524"/>
      <c r="UBD25" s="524"/>
      <c r="UBE25" s="524"/>
      <c r="UBF25" s="524"/>
      <c r="UBG25" s="524"/>
      <c r="UBH25" s="524"/>
      <c r="UBI25" s="524"/>
      <c r="UBJ25" s="524"/>
      <c r="UBK25" s="524"/>
      <c r="UBL25" s="524"/>
      <c r="UBM25" s="524"/>
      <c r="UBN25" s="524"/>
      <c r="UBO25" s="524"/>
      <c r="UBP25" s="524"/>
      <c r="UBQ25" s="524"/>
      <c r="UBR25" s="524"/>
      <c r="UBS25" s="524"/>
      <c r="UBT25" s="524"/>
      <c r="UBU25" s="524"/>
      <c r="UBV25" s="524"/>
      <c r="UBW25" s="524"/>
      <c r="UBX25" s="524"/>
      <c r="UBY25" s="524"/>
      <c r="UBZ25" s="524"/>
      <c r="UCA25" s="524"/>
      <c r="UCB25" s="524"/>
      <c r="UCC25" s="524"/>
      <c r="UCD25" s="524"/>
      <c r="UCE25" s="524"/>
      <c r="UCF25" s="524"/>
      <c r="UCG25" s="524"/>
      <c r="UCH25" s="524"/>
      <c r="UCI25" s="524"/>
      <c r="UCJ25" s="524"/>
      <c r="UCK25" s="524"/>
      <c r="UCL25" s="524"/>
      <c r="UCM25" s="524"/>
      <c r="UCN25" s="524"/>
      <c r="UCO25" s="524"/>
      <c r="UCP25" s="524"/>
      <c r="UCQ25" s="524"/>
      <c r="UCR25" s="524"/>
      <c r="UCS25" s="524"/>
      <c r="UCT25" s="524"/>
      <c r="UCU25" s="524"/>
      <c r="UCV25" s="524"/>
      <c r="UCW25" s="524"/>
      <c r="UCX25" s="524"/>
      <c r="UCY25" s="524"/>
      <c r="UCZ25" s="524"/>
      <c r="UDA25" s="524"/>
      <c r="UDB25" s="524"/>
      <c r="UDC25" s="524"/>
      <c r="UDD25" s="524"/>
      <c r="UDE25" s="524"/>
      <c r="UDF25" s="524"/>
      <c r="UDG25" s="524"/>
      <c r="UDH25" s="524"/>
      <c r="UDI25" s="524"/>
      <c r="UDJ25" s="524"/>
      <c r="UDK25" s="524"/>
      <c r="UDL25" s="524"/>
      <c r="UDM25" s="524"/>
      <c r="UDN25" s="524"/>
      <c r="UDO25" s="524"/>
      <c r="UDP25" s="524"/>
      <c r="UDQ25" s="524"/>
      <c r="UDR25" s="524"/>
      <c r="UDS25" s="524"/>
      <c r="UDT25" s="524"/>
      <c r="UDU25" s="524"/>
      <c r="UDV25" s="524"/>
      <c r="UDW25" s="524"/>
      <c r="UDX25" s="524"/>
      <c r="UDY25" s="524"/>
      <c r="UDZ25" s="524"/>
      <c r="UEA25" s="524"/>
      <c r="UEB25" s="524"/>
      <c r="UEC25" s="524"/>
      <c r="UED25" s="524"/>
      <c r="UEE25" s="524"/>
      <c r="UEF25" s="524"/>
      <c r="UEG25" s="524"/>
      <c r="UEH25" s="524"/>
      <c r="UEI25" s="524"/>
      <c r="UEJ25" s="524"/>
      <c r="UEK25" s="524"/>
      <c r="UEL25" s="524"/>
      <c r="UEM25" s="524"/>
      <c r="UEN25" s="524"/>
      <c r="UEO25" s="524"/>
      <c r="UEP25" s="524"/>
      <c r="UEQ25" s="524"/>
      <c r="UER25" s="524"/>
      <c r="UES25" s="524"/>
      <c r="UET25" s="524"/>
      <c r="UEU25" s="524"/>
      <c r="UEV25" s="524"/>
      <c r="UEW25" s="524"/>
      <c r="UEX25" s="524"/>
      <c r="UEY25" s="524"/>
      <c r="UEZ25" s="524"/>
      <c r="UFA25" s="524"/>
      <c r="UFB25" s="524"/>
      <c r="UFC25" s="524"/>
      <c r="UFD25" s="524"/>
      <c r="UFE25" s="524"/>
      <c r="UFF25" s="524"/>
      <c r="UFG25" s="524"/>
      <c r="UFH25" s="524"/>
      <c r="UFI25" s="524"/>
      <c r="UFJ25" s="524"/>
      <c r="UFK25" s="524"/>
      <c r="UFL25" s="524"/>
      <c r="UFM25" s="524"/>
      <c r="UFN25" s="524"/>
      <c r="UFO25" s="524"/>
      <c r="UFP25" s="524"/>
      <c r="UFQ25" s="524"/>
      <c r="UFR25" s="524"/>
      <c r="UFS25" s="524"/>
      <c r="UFT25" s="524"/>
      <c r="UFU25" s="524"/>
      <c r="UFV25" s="524"/>
      <c r="UFW25" s="524"/>
      <c r="UFX25" s="524"/>
      <c r="UFY25" s="524"/>
      <c r="UFZ25" s="524"/>
      <c r="UGA25" s="524"/>
      <c r="UGB25" s="524"/>
      <c r="UGC25" s="524"/>
      <c r="UGD25" s="524"/>
      <c r="UGE25" s="524"/>
      <c r="UGF25" s="524"/>
      <c r="UGG25" s="524"/>
      <c r="UGH25" s="524"/>
      <c r="UGI25" s="524"/>
      <c r="UGJ25" s="524"/>
      <c r="UGK25" s="524"/>
      <c r="UGL25" s="524"/>
      <c r="UGM25" s="524"/>
      <c r="UGN25" s="524"/>
      <c r="UGO25" s="524"/>
      <c r="UGP25" s="524"/>
      <c r="UGQ25" s="524"/>
      <c r="UGR25" s="524"/>
      <c r="UGS25" s="524"/>
      <c r="UGT25" s="524"/>
      <c r="UGU25" s="524"/>
      <c r="UGV25" s="524"/>
      <c r="UGW25" s="524"/>
      <c r="UGX25" s="524"/>
      <c r="UGY25" s="524"/>
      <c r="UGZ25" s="524"/>
      <c r="UHA25" s="524"/>
      <c r="UHB25" s="524"/>
      <c r="UHC25" s="524"/>
      <c r="UHD25" s="524"/>
      <c r="UHE25" s="524"/>
      <c r="UHF25" s="524"/>
      <c r="UHG25" s="524"/>
      <c r="UHH25" s="524"/>
      <c r="UHI25" s="524"/>
      <c r="UHJ25" s="524"/>
      <c r="UHK25" s="524"/>
      <c r="UHL25" s="524"/>
      <c r="UHM25" s="524"/>
      <c r="UHN25" s="524"/>
      <c r="UHO25" s="524"/>
      <c r="UHP25" s="524"/>
      <c r="UHQ25" s="524"/>
      <c r="UHR25" s="524"/>
      <c r="UHS25" s="524"/>
      <c r="UHT25" s="524"/>
      <c r="UHU25" s="524"/>
      <c r="UHV25" s="524"/>
      <c r="UHW25" s="524"/>
      <c r="UHX25" s="524"/>
      <c r="UHY25" s="524"/>
      <c r="UHZ25" s="524"/>
      <c r="UIA25" s="524"/>
      <c r="UIB25" s="524"/>
      <c r="UIC25" s="524"/>
      <c r="UID25" s="524"/>
      <c r="UIE25" s="524"/>
      <c r="UIF25" s="524"/>
      <c r="UIG25" s="524"/>
      <c r="UIH25" s="524"/>
      <c r="UII25" s="524"/>
      <c r="UIJ25" s="524"/>
      <c r="UIK25" s="524"/>
      <c r="UIL25" s="524"/>
      <c r="UIM25" s="524"/>
      <c r="UIN25" s="524"/>
      <c r="UIO25" s="524"/>
      <c r="UIP25" s="524"/>
      <c r="UIQ25" s="524"/>
      <c r="UIR25" s="524"/>
      <c r="UIS25" s="524"/>
      <c r="UIT25" s="524"/>
      <c r="UIU25" s="524"/>
      <c r="UIV25" s="524"/>
      <c r="UIW25" s="524"/>
      <c r="UIX25" s="524"/>
      <c r="UIY25" s="524"/>
      <c r="UIZ25" s="524"/>
      <c r="UJA25" s="524"/>
      <c r="UJB25" s="524"/>
      <c r="UJC25" s="524"/>
      <c r="UJD25" s="524"/>
      <c r="UJE25" s="524"/>
      <c r="UJF25" s="524"/>
      <c r="UJG25" s="524"/>
      <c r="UJH25" s="524"/>
      <c r="UJI25" s="524"/>
      <c r="UJJ25" s="524"/>
      <c r="UJK25" s="524"/>
      <c r="UJL25" s="524"/>
      <c r="UJM25" s="524"/>
      <c r="UJN25" s="524"/>
      <c r="UJO25" s="524"/>
      <c r="UJP25" s="524"/>
      <c r="UJQ25" s="524"/>
      <c r="UJR25" s="524"/>
      <c r="UJS25" s="524"/>
      <c r="UJT25" s="524"/>
      <c r="UJU25" s="524"/>
      <c r="UJV25" s="524"/>
      <c r="UJW25" s="524"/>
      <c r="UJX25" s="524"/>
      <c r="UJY25" s="524"/>
      <c r="UJZ25" s="524"/>
      <c r="UKA25" s="524"/>
      <c r="UKB25" s="524"/>
      <c r="UKC25" s="524"/>
      <c r="UKD25" s="524"/>
      <c r="UKE25" s="524"/>
      <c r="UKF25" s="524"/>
      <c r="UKG25" s="524"/>
      <c r="UKH25" s="524"/>
      <c r="UKI25" s="524"/>
      <c r="UKJ25" s="524"/>
      <c r="UKK25" s="524"/>
      <c r="UKL25" s="524"/>
      <c r="UKM25" s="524"/>
      <c r="UKN25" s="524"/>
      <c r="UKO25" s="524"/>
      <c r="UKP25" s="524"/>
      <c r="UKQ25" s="524"/>
      <c r="UKR25" s="524"/>
      <c r="UKS25" s="524"/>
      <c r="UKT25" s="524"/>
      <c r="UKU25" s="524"/>
      <c r="UKV25" s="524"/>
      <c r="UKW25" s="524"/>
      <c r="UKX25" s="524"/>
      <c r="UKY25" s="524"/>
      <c r="UKZ25" s="524"/>
      <c r="ULA25" s="524"/>
      <c r="ULB25" s="524"/>
      <c r="ULC25" s="524"/>
      <c r="ULD25" s="524"/>
      <c r="ULE25" s="524"/>
      <c r="ULF25" s="524"/>
      <c r="ULG25" s="524"/>
      <c r="ULH25" s="524"/>
      <c r="ULI25" s="524"/>
      <c r="ULJ25" s="524"/>
      <c r="ULK25" s="524"/>
      <c r="ULL25" s="524"/>
      <c r="ULM25" s="524"/>
      <c r="ULN25" s="524"/>
      <c r="ULO25" s="524"/>
      <c r="ULP25" s="524"/>
      <c r="ULQ25" s="524"/>
      <c r="ULR25" s="524"/>
      <c r="ULS25" s="524"/>
      <c r="ULT25" s="524"/>
      <c r="ULU25" s="524"/>
      <c r="ULV25" s="524"/>
      <c r="ULW25" s="524"/>
      <c r="ULX25" s="524"/>
      <c r="ULY25" s="524"/>
      <c r="ULZ25" s="524"/>
      <c r="UMA25" s="524"/>
      <c r="UMB25" s="524"/>
      <c r="UMC25" s="524"/>
      <c r="UMD25" s="524"/>
      <c r="UME25" s="524"/>
      <c r="UMF25" s="524"/>
      <c r="UMG25" s="524"/>
      <c r="UMH25" s="524"/>
      <c r="UMI25" s="524"/>
      <c r="UMJ25" s="524"/>
      <c r="UMK25" s="524"/>
      <c r="UML25" s="524"/>
      <c r="UMM25" s="524"/>
      <c r="UMN25" s="524"/>
      <c r="UMO25" s="524"/>
      <c r="UMP25" s="524"/>
      <c r="UMQ25" s="524"/>
      <c r="UMR25" s="524"/>
      <c r="UMS25" s="524"/>
      <c r="UMT25" s="524"/>
      <c r="UMU25" s="524"/>
      <c r="UMV25" s="524"/>
      <c r="UMW25" s="524"/>
      <c r="UMX25" s="524"/>
      <c r="UMY25" s="524"/>
      <c r="UMZ25" s="524"/>
      <c r="UNA25" s="524"/>
      <c r="UNB25" s="524"/>
      <c r="UNC25" s="524"/>
      <c r="UND25" s="524"/>
      <c r="UNE25" s="524"/>
      <c r="UNF25" s="524"/>
      <c r="UNG25" s="524"/>
      <c r="UNH25" s="524"/>
      <c r="UNI25" s="524"/>
      <c r="UNJ25" s="524"/>
      <c r="UNK25" s="524"/>
      <c r="UNL25" s="524"/>
      <c r="UNM25" s="524"/>
      <c r="UNN25" s="524"/>
      <c r="UNO25" s="524"/>
      <c r="UNP25" s="524"/>
      <c r="UNQ25" s="524"/>
      <c r="UNR25" s="524"/>
      <c r="UNS25" s="524"/>
      <c r="UNT25" s="524"/>
      <c r="UNU25" s="524"/>
      <c r="UNV25" s="524"/>
      <c r="UNW25" s="524"/>
      <c r="UNX25" s="524"/>
      <c r="UNY25" s="524"/>
      <c r="UNZ25" s="524"/>
      <c r="UOA25" s="524"/>
      <c r="UOB25" s="524"/>
      <c r="UOC25" s="524"/>
      <c r="UOD25" s="524"/>
      <c r="UOE25" s="524"/>
      <c r="UOF25" s="524"/>
      <c r="UOG25" s="524"/>
      <c r="UOH25" s="524"/>
      <c r="UOI25" s="524"/>
      <c r="UOJ25" s="524"/>
      <c r="UOK25" s="524"/>
      <c r="UOL25" s="524"/>
      <c r="UOM25" s="524"/>
      <c r="UON25" s="524"/>
      <c r="UOO25" s="524"/>
      <c r="UOP25" s="524"/>
      <c r="UOQ25" s="524"/>
      <c r="UOR25" s="524"/>
      <c r="UOS25" s="524"/>
      <c r="UOT25" s="524"/>
      <c r="UOU25" s="524"/>
      <c r="UOV25" s="524"/>
      <c r="UOW25" s="524"/>
      <c r="UOX25" s="524"/>
      <c r="UOY25" s="524"/>
      <c r="UOZ25" s="524"/>
      <c r="UPA25" s="524"/>
      <c r="UPB25" s="524"/>
      <c r="UPC25" s="524"/>
      <c r="UPD25" s="524"/>
      <c r="UPE25" s="524"/>
      <c r="UPF25" s="524"/>
      <c r="UPG25" s="524"/>
      <c r="UPH25" s="524"/>
      <c r="UPI25" s="524"/>
      <c r="UPJ25" s="524"/>
      <c r="UPK25" s="524"/>
      <c r="UPL25" s="524"/>
      <c r="UPM25" s="524"/>
      <c r="UPN25" s="524"/>
      <c r="UPO25" s="524"/>
      <c r="UPP25" s="524"/>
      <c r="UPQ25" s="524"/>
      <c r="UPR25" s="524"/>
      <c r="UPS25" s="524"/>
      <c r="UPT25" s="524"/>
      <c r="UPU25" s="524"/>
      <c r="UPV25" s="524"/>
      <c r="UPW25" s="524"/>
      <c r="UPX25" s="524"/>
      <c r="UPY25" s="524"/>
      <c r="UPZ25" s="524"/>
      <c r="UQA25" s="524"/>
      <c r="UQB25" s="524"/>
      <c r="UQC25" s="524"/>
      <c r="UQD25" s="524"/>
      <c r="UQE25" s="524"/>
      <c r="UQF25" s="524"/>
      <c r="UQG25" s="524"/>
      <c r="UQH25" s="524"/>
      <c r="UQI25" s="524"/>
      <c r="UQJ25" s="524"/>
      <c r="UQK25" s="524"/>
      <c r="UQL25" s="524"/>
      <c r="UQM25" s="524"/>
      <c r="UQN25" s="524"/>
      <c r="UQO25" s="524"/>
      <c r="UQP25" s="524"/>
      <c r="UQQ25" s="524"/>
      <c r="UQR25" s="524"/>
      <c r="UQS25" s="524"/>
      <c r="UQT25" s="524"/>
      <c r="UQU25" s="524"/>
      <c r="UQV25" s="524"/>
      <c r="UQW25" s="524"/>
      <c r="UQX25" s="524"/>
      <c r="UQY25" s="524"/>
      <c r="UQZ25" s="524"/>
      <c r="URA25" s="524"/>
      <c r="URB25" s="524"/>
      <c r="URC25" s="524"/>
      <c r="URD25" s="524"/>
      <c r="URE25" s="524"/>
      <c r="URF25" s="524"/>
      <c r="URG25" s="524"/>
      <c r="URH25" s="524"/>
      <c r="URI25" s="524"/>
      <c r="URJ25" s="524"/>
      <c r="URK25" s="524"/>
      <c r="URL25" s="524"/>
      <c r="URM25" s="524"/>
      <c r="URN25" s="524"/>
      <c r="URO25" s="524"/>
      <c r="URP25" s="524"/>
      <c r="URQ25" s="524"/>
      <c r="URR25" s="524"/>
      <c r="URS25" s="524"/>
      <c r="URT25" s="524"/>
      <c r="URU25" s="524"/>
      <c r="URV25" s="524"/>
      <c r="URW25" s="524"/>
      <c r="URX25" s="524"/>
      <c r="URY25" s="524"/>
      <c r="URZ25" s="524"/>
      <c r="USA25" s="524"/>
      <c r="USB25" s="524"/>
      <c r="USC25" s="524"/>
      <c r="USD25" s="524"/>
      <c r="USE25" s="524"/>
      <c r="USF25" s="524"/>
      <c r="USG25" s="524"/>
      <c r="USH25" s="524"/>
      <c r="USI25" s="524"/>
      <c r="USJ25" s="524"/>
      <c r="USK25" s="524"/>
      <c r="USL25" s="524"/>
      <c r="USM25" s="524"/>
      <c r="USN25" s="524"/>
      <c r="USO25" s="524"/>
      <c r="USP25" s="524"/>
      <c r="USQ25" s="524"/>
      <c r="USR25" s="524"/>
      <c r="USS25" s="524"/>
      <c r="UST25" s="524"/>
      <c r="USU25" s="524"/>
      <c r="USV25" s="524"/>
      <c r="USW25" s="524"/>
      <c r="USX25" s="524"/>
      <c r="USY25" s="524"/>
      <c r="USZ25" s="524"/>
      <c r="UTA25" s="524"/>
      <c r="UTB25" s="524"/>
      <c r="UTC25" s="524"/>
      <c r="UTD25" s="524"/>
      <c r="UTE25" s="524"/>
      <c r="UTF25" s="524"/>
      <c r="UTG25" s="524"/>
      <c r="UTH25" s="524"/>
      <c r="UTI25" s="524"/>
      <c r="UTJ25" s="524"/>
      <c r="UTK25" s="524"/>
      <c r="UTL25" s="524"/>
      <c r="UTM25" s="524"/>
      <c r="UTN25" s="524"/>
      <c r="UTO25" s="524"/>
      <c r="UTP25" s="524"/>
      <c r="UTQ25" s="524"/>
      <c r="UTR25" s="524"/>
      <c r="UTS25" s="524"/>
      <c r="UTT25" s="524"/>
      <c r="UTU25" s="524"/>
      <c r="UTV25" s="524"/>
      <c r="UTW25" s="524"/>
      <c r="UTX25" s="524"/>
      <c r="UTY25" s="524"/>
      <c r="UTZ25" s="524"/>
      <c r="UUA25" s="524"/>
      <c r="UUB25" s="524"/>
      <c r="UUC25" s="524"/>
      <c r="UUD25" s="524"/>
      <c r="UUE25" s="524"/>
      <c r="UUF25" s="524"/>
      <c r="UUG25" s="524"/>
      <c r="UUH25" s="524"/>
      <c r="UUI25" s="524"/>
      <c r="UUJ25" s="524"/>
      <c r="UUK25" s="524"/>
      <c r="UUL25" s="524"/>
      <c r="UUM25" s="524"/>
      <c r="UUN25" s="524"/>
      <c r="UUO25" s="524"/>
      <c r="UUP25" s="524"/>
      <c r="UUQ25" s="524"/>
      <c r="UUR25" s="524"/>
      <c r="UUS25" s="524"/>
      <c r="UUT25" s="524"/>
      <c r="UUU25" s="524"/>
      <c r="UUV25" s="524"/>
      <c r="UUW25" s="524"/>
      <c r="UUX25" s="524"/>
      <c r="UUY25" s="524"/>
      <c r="UUZ25" s="524"/>
      <c r="UVA25" s="524"/>
      <c r="UVB25" s="524"/>
      <c r="UVC25" s="524"/>
      <c r="UVD25" s="524"/>
      <c r="UVE25" s="524"/>
      <c r="UVF25" s="524"/>
      <c r="UVG25" s="524"/>
      <c r="UVH25" s="524"/>
      <c r="UVI25" s="524"/>
      <c r="UVJ25" s="524"/>
      <c r="UVK25" s="524"/>
      <c r="UVL25" s="524"/>
      <c r="UVM25" s="524"/>
      <c r="UVN25" s="524"/>
      <c r="UVO25" s="524"/>
      <c r="UVP25" s="524"/>
      <c r="UVQ25" s="524"/>
      <c r="UVR25" s="524"/>
      <c r="UVS25" s="524"/>
      <c r="UVT25" s="524"/>
      <c r="UVU25" s="524"/>
      <c r="UVV25" s="524"/>
      <c r="UVW25" s="524"/>
      <c r="UVX25" s="524"/>
      <c r="UVY25" s="524"/>
      <c r="UVZ25" s="524"/>
      <c r="UWA25" s="524"/>
      <c r="UWB25" s="524"/>
      <c r="UWC25" s="524"/>
      <c r="UWD25" s="524"/>
      <c r="UWE25" s="524"/>
      <c r="UWF25" s="524"/>
      <c r="UWG25" s="524"/>
      <c r="UWH25" s="524"/>
      <c r="UWI25" s="524"/>
      <c r="UWJ25" s="524"/>
      <c r="UWK25" s="524"/>
      <c r="UWL25" s="524"/>
      <c r="UWM25" s="524"/>
      <c r="UWN25" s="524"/>
      <c r="UWO25" s="524"/>
      <c r="UWP25" s="524"/>
      <c r="UWQ25" s="524"/>
      <c r="UWR25" s="524"/>
      <c r="UWS25" s="524"/>
      <c r="UWT25" s="524"/>
      <c r="UWU25" s="524"/>
      <c r="UWV25" s="524"/>
      <c r="UWW25" s="524"/>
      <c r="UWX25" s="524"/>
      <c r="UWY25" s="524"/>
      <c r="UWZ25" s="524"/>
      <c r="UXA25" s="524"/>
      <c r="UXB25" s="524"/>
      <c r="UXC25" s="524"/>
      <c r="UXD25" s="524"/>
      <c r="UXE25" s="524"/>
      <c r="UXF25" s="524"/>
      <c r="UXG25" s="524"/>
      <c r="UXH25" s="524"/>
      <c r="UXI25" s="524"/>
      <c r="UXJ25" s="524"/>
      <c r="UXK25" s="524"/>
      <c r="UXL25" s="524"/>
      <c r="UXM25" s="524"/>
      <c r="UXN25" s="524"/>
      <c r="UXO25" s="524"/>
      <c r="UXP25" s="524"/>
      <c r="UXQ25" s="524"/>
      <c r="UXR25" s="524"/>
      <c r="UXS25" s="524"/>
      <c r="UXT25" s="524"/>
      <c r="UXU25" s="524"/>
      <c r="UXV25" s="524"/>
      <c r="UXW25" s="524"/>
      <c r="UXX25" s="524"/>
      <c r="UXY25" s="524"/>
      <c r="UXZ25" s="524"/>
      <c r="UYA25" s="524"/>
      <c r="UYB25" s="524"/>
      <c r="UYC25" s="524"/>
      <c r="UYD25" s="524"/>
      <c r="UYE25" s="524"/>
      <c r="UYF25" s="524"/>
      <c r="UYG25" s="524"/>
      <c r="UYH25" s="524"/>
      <c r="UYI25" s="524"/>
      <c r="UYJ25" s="524"/>
      <c r="UYK25" s="524"/>
      <c r="UYL25" s="524"/>
      <c r="UYM25" s="524"/>
      <c r="UYN25" s="524"/>
      <c r="UYO25" s="524"/>
      <c r="UYP25" s="524"/>
      <c r="UYQ25" s="524"/>
      <c r="UYR25" s="524"/>
      <c r="UYS25" s="524"/>
      <c r="UYT25" s="524"/>
      <c r="UYU25" s="524"/>
      <c r="UYV25" s="524"/>
      <c r="UYW25" s="524"/>
      <c r="UYX25" s="524"/>
      <c r="UYY25" s="524"/>
      <c r="UYZ25" s="524"/>
      <c r="UZA25" s="524"/>
      <c r="UZB25" s="524"/>
      <c r="UZC25" s="524"/>
      <c r="UZD25" s="524"/>
      <c r="UZE25" s="524"/>
      <c r="UZF25" s="524"/>
      <c r="UZG25" s="524"/>
      <c r="UZH25" s="524"/>
      <c r="UZI25" s="524"/>
      <c r="UZJ25" s="524"/>
      <c r="UZK25" s="524"/>
      <c r="UZL25" s="524"/>
      <c r="UZM25" s="524"/>
      <c r="UZN25" s="524"/>
      <c r="UZO25" s="524"/>
      <c r="UZP25" s="524"/>
      <c r="UZQ25" s="524"/>
      <c r="UZR25" s="524"/>
      <c r="UZS25" s="524"/>
      <c r="UZT25" s="524"/>
      <c r="UZU25" s="524"/>
      <c r="UZV25" s="524"/>
      <c r="UZW25" s="524"/>
      <c r="UZX25" s="524"/>
      <c r="UZY25" s="524"/>
      <c r="UZZ25" s="524"/>
      <c r="VAA25" s="524"/>
      <c r="VAB25" s="524"/>
      <c r="VAC25" s="524"/>
      <c r="VAD25" s="524"/>
      <c r="VAE25" s="524"/>
      <c r="VAF25" s="524"/>
      <c r="VAG25" s="524"/>
      <c r="VAH25" s="524"/>
      <c r="VAI25" s="524"/>
      <c r="VAJ25" s="524"/>
      <c r="VAK25" s="524"/>
      <c r="VAL25" s="524"/>
      <c r="VAM25" s="524"/>
      <c r="VAN25" s="524"/>
      <c r="VAO25" s="524"/>
      <c r="VAP25" s="524"/>
      <c r="VAQ25" s="524"/>
      <c r="VAR25" s="524"/>
      <c r="VAS25" s="524"/>
      <c r="VAT25" s="524"/>
      <c r="VAU25" s="524"/>
      <c r="VAV25" s="524"/>
      <c r="VAW25" s="524"/>
      <c r="VAX25" s="524"/>
      <c r="VAY25" s="524"/>
      <c r="VAZ25" s="524"/>
      <c r="VBA25" s="524"/>
      <c r="VBB25" s="524"/>
      <c r="VBC25" s="524"/>
      <c r="VBD25" s="524"/>
      <c r="VBE25" s="524"/>
      <c r="VBF25" s="524"/>
      <c r="VBG25" s="524"/>
      <c r="VBH25" s="524"/>
      <c r="VBI25" s="524"/>
      <c r="VBJ25" s="524"/>
      <c r="VBK25" s="524"/>
      <c r="VBL25" s="524"/>
      <c r="VBM25" s="524"/>
      <c r="VBN25" s="524"/>
      <c r="VBO25" s="524"/>
      <c r="VBP25" s="524"/>
      <c r="VBQ25" s="524"/>
      <c r="VBR25" s="524"/>
      <c r="VBS25" s="524"/>
      <c r="VBT25" s="524"/>
      <c r="VBU25" s="524"/>
      <c r="VBV25" s="524"/>
      <c r="VBW25" s="524"/>
      <c r="VBX25" s="524"/>
      <c r="VBY25" s="524"/>
      <c r="VBZ25" s="524"/>
      <c r="VCA25" s="524"/>
      <c r="VCB25" s="524"/>
      <c r="VCC25" s="524"/>
      <c r="VCD25" s="524"/>
      <c r="VCE25" s="524"/>
      <c r="VCF25" s="524"/>
      <c r="VCG25" s="524"/>
      <c r="VCH25" s="524"/>
      <c r="VCI25" s="524"/>
      <c r="VCJ25" s="524"/>
      <c r="VCK25" s="524"/>
      <c r="VCL25" s="524"/>
      <c r="VCM25" s="524"/>
      <c r="VCN25" s="524"/>
      <c r="VCO25" s="524"/>
      <c r="VCP25" s="524"/>
      <c r="VCQ25" s="524"/>
      <c r="VCR25" s="524"/>
      <c r="VCS25" s="524"/>
      <c r="VCT25" s="524"/>
      <c r="VCU25" s="524"/>
      <c r="VCV25" s="524"/>
      <c r="VCW25" s="524"/>
      <c r="VCX25" s="524"/>
      <c r="VCY25" s="524"/>
      <c r="VCZ25" s="524"/>
      <c r="VDA25" s="524"/>
      <c r="VDB25" s="524"/>
      <c r="VDC25" s="524"/>
      <c r="VDD25" s="524"/>
      <c r="VDE25" s="524"/>
      <c r="VDF25" s="524"/>
      <c r="VDG25" s="524"/>
      <c r="VDH25" s="524"/>
      <c r="VDI25" s="524"/>
      <c r="VDJ25" s="524"/>
      <c r="VDK25" s="524"/>
      <c r="VDL25" s="524"/>
      <c r="VDM25" s="524"/>
      <c r="VDN25" s="524"/>
      <c r="VDO25" s="524"/>
      <c r="VDP25" s="524"/>
      <c r="VDQ25" s="524"/>
      <c r="VDR25" s="524"/>
      <c r="VDS25" s="524"/>
      <c r="VDT25" s="524"/>
      <c r="VDU25" s="524"/>
      <c r="VDV25" s="524"/>
      <c r="VDW25" s="524"/>
      <c r="VDX25" s="524"/>
      <c r="VDY25" s="524"/>
      <c r="VDZ25" s="524"/>
      <c r="VEA25" s="524"/>
      <c r="VEB25" s="524"/>
      <c r="VEC25" s="524"/>
      <c r="VED25" s="524"/>
      <c r="VEE25" s="524"/>
      <c r="VEF25" s="524"/>
      <c r="VEG25" s="524"/>
      <c r="VEH25" s="524"/>
      <c r="VEI25" s="524"/>
      <c r="VEJ25" s="524"/>
      <c r="VEK25" s="524"/>
      <c r="VEL25" s="524"/>
      <c r="VEM25" s="524"/>
      <c r="VEN25" s="524"/>
      <c r="VEO25" s="524"/>
      <c r="VEP25" s="524"/>
      <c r="VEQ25" s="524"/>
      <c r="VER25" s="524"/>
      <c r="VES25" s="524"/>
      <c r="VET25" s="524"/>
      <c r="VEU25" s="524"/>
      <c r="VEV25" s="524"/>
      <c r="VEW25" s="524"/>
      <c r="VEX25" s="524"/>
      <c r="VEY25" s="524"/>
      <c r="VEZ25" s="524"/>
      <c r="VFA25" s="524"/>
      <c r="VFB25" s="524"/>
      <c r="VFC25" s="524"/>
      <c r="VFD25" s="524"/>
      <c r="VFE25" s="524"/>
      <c r="VFF25" s="524"/>
      <c r="VFG25" s="524"/>
      <c r="VFH25" s="524"/>
      <c r="VFI25" s="524"/>
      <c r="VFJ25" s="524"/>
      <c r="VFK25" s="524"/>
      <c r="VFL25" s="524"/>
      <c r="VFM25" s="524"/>
      <c r="VFN25" s="524"/>
      <c r="VFO25" s="524"/>
      <c r="VFP25" s="524"/>
      <c r="VFQ25" s="524"/>
      <c r="VFR25" s="524"/>
      <c r="VFS25" s="524"/>
      <c r="VFT25" s="524"/>
      <c r="VFU25" s="524"/>
      <c r="VFV25" s="524"/>
      <c r="VFW25" s="524"/>
      <c r="VFX25" s="524"/>
      <c r="VFY25" s="524"/>
      <c r="VFZ25" s="524"/>
      <c r="VGA25" s="524"/>
      <c r="VGB25" s="524"/>
      <c r="VGC25" s="524"/>
      <c r="VGD25" s="524"/>
      <c r="VGE25" s="524"/>
      <c r="VGF25" s="524"/>
      <c r="VGG25" s="524"/>
      <c r="VGH25" s="524"/>
      <c r="VGI25" s="524"/>
      <c r="VGJ25" s="524"/>
      <c r="VGK25" s="524"/>
      <c r="VGL25" s="524"/>
      <c r="VGM25" s="524"/>
      <c r="VGN25" s="524"/>
      <c r="VGO25" s="524"/>
      <c r="VGP25" s="524"/>
      <c r="VGQ25" s="524"/>
      <c r="VGR25" s="524"/>
      <c r="VGS25" s="524"/>
      <c r="VGT25" s="524"/>
      <c r="VGU25" s="524"/>
      <c r="VGV25" s="524"/>
      <c r="VGW25" s="524"/>
      <c r="VGX25" s="524"/>
      <c r="VGY25" s="524"/>
      <c r="VGZ25" s="524"/>
      <c r="VHA25" s="524"/>
      <c r="VHB25" s="524"/>
      <c r="VHC25" s="524"/>
      <c r="VHD25" s="524"/>
      <c r="VHE25" s="524"/>
      <c r="VHF25" s="524"/>
      <c r="VHG25" s="524"/>
      <c r="VHH25" s="524"/>
      <c r="VHI25" s="524"/>
      <c r="VHJ25" s="524"/>
      <c r="VHK25" s="524"/>
      <c r="VHL25" s="524"/>
      <c r="VHM25" s="524"/>
      <c r="VHN25" s="524"/>
      <c r="VHO25" s="524"/>
      <c r="VHP25" s="524"/>
      <c r="VHQ25" s="524"/>
      <c r="VHR25" s="524"/>
      <c r="VHS25" s="524"/>
      <c r="VHT25" s="524"/>
      <c r="VHU25" s="524"/>
      <c r="VHV25" s="524"/>
      <c r="VHW25" s="524"/>
      <c r="VHX25" s="524"/>
      <c r="VHY25" s="524"/>
      <c r="VHZ25" s="524"/>
      <c r="VIA25" s="524"/>
      <c r="VIB25" s="524"/>
      <c r="VIC25" s="524"/>
      <c r="VID25" s="524"/>
      <c r="VIE25" s="524"/>
      <c r="VIF25" s="524"/>
      <c r="VIG25" s="524"/>
      <c r="VIH25" s="524"/>
      <c r="VII25" s="524"/>
      <c r="VIJ25" s="524"/>
      <c r="VIK25" s="524"/>
      <c r="VIL25" s="524"/>
      <c r="VIM25" s="524"/>
      <c r="VIN25" s="524"/>
      <c r="VIO25" s="524"/>
      <c r="VIP25" s="524"/>
      <c r="VIQ25" s="524"/>
      <c r="VIR25" s="524"/>
      <c r="VIS25" s="524"/>
      <c r="VIT25" s="524"/>
      <c r="VIU25" s="524"/>
      <c r="VIV25" s="524"/>
      <c r="VIW25" s="524"/>
      <c r="VIX25" s="524"/>
      <c r="VIY25" s="524"/>
      <c r="VIZ25" s="524"/>
      <c r="VJA25" s="524"/>
      <c r="VJB25" s="524"/>
      <c r="VJC25" s="524"/>
      <c r="VJD25" s="524"/>
      <c r="VJE25" s="524"/>
      <c r="VJF25" s="524"/>
      <c r="VJG25" s="524"/>
      <c r="VJH25" s="524"/>
      <c r="VJI25" s="524"/>
      <c r="VJJ25" s="524"/>
      <c r="VJK25" s="524"/>
      <c r="VJL25" s="524"/>
      <c r="VJM25" s="524"/>
      <c r="VJN25" s="524"/>
      <c r="VJO25" s="524"/>
      <c r="VJP25" s="524"/>
      <c r="VJQ25" s="524"/>
      <c r="VJR25" s="524"/>
      <c r="VJS25" s="524"/>
      <c r="VJT25" s="524"/>
      <c r="VJU25" s="524"/>
      <c r="VJV25" s="524"/>
      <c r="VJW25" s="524"/>
      <c r="VJX25" s="524"/>
      <c r="VJY25" s="524"/>
      <c r="VJZ25" s="524"/>
      <c r="VKA25" s="524"/>
      <c r="VKB25" s="524"/>
      <c r="VKC25" s="524"/>
      <c r="VKD25" s="524"/>
      <c r="VKE25" s="524"/>
      <c r="VKF25" s="524"/>
      <c r="VKG25" s="524"/>
      <c r="VKH25" s="524"/>
      <c r="VKI25" s="524"/>
      <c r="VKJ25" s="524"/>
      <c r="VKK25" s="524"/>
      <c r="VKL25" s="524"/>
      <c r="VKM25" s="524"/>
      <c r="VKN25" s="524"/>
      <c r="VKO25" s="524"/>
      <c r="VKP25" s="524"/>
      <c r="VKQ25" s="524"/>
      <c r="VKR25" s="524"/>
      <c r="VKS25" s="524"/>
      <c r="VKT25" s="524"/>
      <c r="VKU25" s="524"/>
      <c r="VKV25" s="524"/>
      <c r="VKW25" s="524"/>
      <c r="VKX25" s="524"/>
      <c r="VKY25" s="524"/>
      <c r="VKZ25" s="524"/>
      <c r="VLA25" s="524"/>
      <c r="VLB25" s="524"/>
      <c r="VLC25" s="524"/>
      <c r="VLD25" s="524"/>
      <c r="VLE25" s="524"/>
      <c r="VLF25" s="524"/>
      <c r="VLG25" s="524"/>
      <c r="VLH25" s="524"/>
      <c r="VLI25" s="524"/>
      <c r="VLJ25" s="524"/>
      <c r="VLK25" s="524"/>
      <c r="VLL25" s="524"/>
      <c r="VLM25" s="524"/>
      <c r="VLN25" s="524"/>
      <c r="VLO25" s="524"/>
      <c r="VLP25" s="524"/>
      <c r="VLQ25" s="524"/>
      <c r="VLR25" s="524"/>
      <c r="VLS25" s="524"/>
      <c r="VLT25" s="524"/>
      <c r="VLU25" s="524"/>
      <c r="VLV25" s="524"/>
      <c r="VLW25" s="524"/>
      <c r="VLX25" s="524"/>
      <c r="VLY25" s="524"/>
      <c r="VLZ25" s="524"/>
      <c r="VMA25" s="524"/>
      <c r="VMB25" s="524"/>
      <c r="VMC25" s="524"/>
      <c r="VMD25" s="524"/>
      <c r="VME25" s="524"/>
      <c r="VMF25" s="524"/>
      <c r="VMG25" s="524"/>
      <c r="VMH25" s="524"/>
      <c r="VMI25" s="524"/>
      <c r="VMJ25" s="524"/>
      <c r="VMK25" s="524"/>
      <c r="VML25" s="524"/>
      <c r="VMM25" s="524"/>
      <c r="VMN25" s="524"/>
      <c r="VMO25" s="524"/>
      <c r="VMP25" s="524"/>
      <c r="VMQ25" s="524"/>
      <c r="VMR25" s="524"/>
      <c r="VMS25" s="524"/>
      <c r="VMT25" s="524"/>
      <c r="VMU25" s="524"/>
      <c r="VMV25" s="524"/>
      <c r="VMW25" s="524"/>
      <c r="VMX25" s="524"/>
      <c r="VMY25" s="524"/>
      <c r="VMZ25" s="524"/>
      <c r="VNA25" s="524"/>
      <c r="VNB25" s="524"/>
      <c r="VNC25" s="524"/>
      <c r="VND25" s="524"/>
      <c r="VNE25" s="524"/>
      <c r="VNF25" s="524"/>
      <c r="VNG25" s="524"/>
      <c r="VNH25" s="524"/>
      <c r="VNI25" s="524"/>
      <c r="VNJ25" s="524"/>
      <c r="VNK25" s="524"/>
      <c r="VNL25" s="524"/>
      <c r="VNM25" s="524"/>
      <c r="VNN25" s="524"/>
      <c r="VNO25" s="524"/>
      <c r="VNP25" s="524"/>
      <c r="VNQ25" s="524"/>
      <c r="VNR25" s="524"/>
      <c r="VNS25" s="524"/>
      <c r="VNT25" s="524"/>
      <c r="VNU25" s="524"/>
      <c r="VNV25" s="524"/>
      <c r="VNW25" s="524"/>
      <c r="VNX25" s="524"/>
      <c r="VNY25" s="524"/>
      <c r="VNZ25" s="524"/>
      <c r="VOA25" s="524"/>
      <c r="VOB25" s="524"/>
      <c r="VOC25" s="524"/>
      <c r="VOD25" s="524"/>
      <c r="VOE25" s="524"/>
      <c r="VOF25" s="524"/>
      <c r="VOG25" s="524"/>
      <c r="VOH25" s="524"/>
      <c r="VOI25" s="524"/>
      <c r="VOJ25" s="524"/>
      <c r="VOK25" s="524"/>
      <c r="VOL25" s="524"/>
      <c r="VOM25" s="524"/>
      <c r="VON25" s="524"/>
      <c r="VOO25" s="524"/>
      <c r="VOP25" s="524"/>
      <c r="VOQ25" s="524"/>
      <c r="VOR25" s="524"/>
      <c r="VOS25" s="524"/>
      <c r="VOT25" s="524"/>
      <c r="VOU25" s="524"/>
      <c r="VOV25" s="524"/>
      <c r="VOW25" s="524"/>
      <c r="VOX25" s="524"/>
      <c r="VOY25" s="524"/>
      <c r="VOZ25" s="524"/>
      <c r="VPA25" s="524"/>
      <c r="VPB25" s="524"/>
      <c r="VPC25" s="524"/>
      <c r="VPD25" s="524"/>
      <c r="VPE25" s="524"/>
      <c r="VPF25" s="524"/>
      <c r="VPG25" s="524"/>
      <c r="VPH25" s="524"/>
      <c r="VPI25" s="524"/>
      <c r="VPJ25" s="524"/>
      <c r="VPK25" s="524"/>
      <c r="VPL25" s="524"/>
      <c r="VPM25" s="524"/>
      <c r="VPN25" s="524"/>
      <c r="VPO25" s="524"/>
      <c r="VPP25" s="524"/>
      <c r="VPQ25" s="524"/>
      <c r="VPR25" s="524"/>
      <c r="VPS25" s="524"/>
      <c r="VPT25" s="524"/>
      <c r="VPU25" s="524"/>
      <c r="VPV25" s="524"/>
      <c r="VPW25" s="524"/>
      <c r="VPX25" s="524"/>
      <c r="VPY25" s="524"/>
      <c r="VPZ25" s="524"/>
      <c r="VQA25" s="524"/>
      <c r="VQB25" s="524"/>
      <c r="VQC25" s="524"/>
      <c r="VQD25" s="524"/>
      <c r="VQE25" s="524"/>
      <c r="VQF25" s="524"/>
      <c r="VQG25" s="524"/>
      <c r="VQH25" s="524"/>
      <c r="VQI25" s="524"/>
      <c r="VQJ25" s="524"/>
      <c r="VQK25" s="524"/>
      <c r="VQL25" s="524"/>
      <c r="VQM25" s="524"/>
      <c r="VQN25" s="524"/>
      <c r="VQO25" s="524"/>
      <c r="VQP25" s="524"/>
      <c r="VQQ25" s="524"/>
      <c r="VQR25" s="524"/>
      <c r="VQS25" s="524"/>
      <c r="VQT25" s="524"/>
      <c r="VQU25" s="524"/>
      <c r="VQV25" s="524"/>
      <c r="VQW25" s="524"/>
      <c r="VQX25" s="524"/>
      <c r="VQY25" s="524"/>
      <c r="VQZ25" s="524"/>
      <c r="VRA25" s="524"/>
      <c r="VRB25" s="524"/>
      <c r="VRC25" s="524"/>
      <c r="VRD25" s="524"/>
      <c r="VRE25" s="524"/>
      <c r="VRF25" s="524"/>
      <c r="VRG25" s="524"/>
      <c r="VRH25" s="524"/>
      <c r="VRI25" s="524"/>
      <c r="VRJ25" s="524"/>
      <c r="VRK25" s="524"/>
      <c r="VRL25" s="524"/>
      <c r="VRM25" s="524"/>
      <c r="VRN25" s="524"/>
      <c r="VRO25" s="524"/>
      <c r="VRP25" s="524"/>
      <c r="VRQ25" s="524"/>
      <c r="VRR25" s="524"/>
      <c r="VRS25" s="524"/>
      <c r="VRT25" s="524"/>
      <c r="VRU25" s="524"/>
      <c r="VRV25" s="524"/>
      <c r="VRW25" s="524"/>
      <c r="VRX25" s="524"/>
      <c r="VRY25" s="524"/>
      <c r="VRZ25" s="524"/>
      <c r="VSA25" s="524"/>
      <c r="VSB25" s="524"/>
      <c r="VSC25" s="524"/>
      <c r="VSD25" s="524"/>
      <c r="VSE25" s="524"/>
      <c r="VSF25" s="524"/>
      <c r="VSG25" s="524"/>
      <c r="VSH25" s="524"/>
      <c r="VSI25" s="524"/>
      <c r="VSJ25" s="524"/>
      <c r="VSK25" s="524"/>
      <c r="VSL25" s="524"/>
      <c r="VSM25" s="524"/>
      <c r="VSN25" s="524"/>
      <c r="VSO25" s="524"/>
      <c r="VSP25" s="524"/>
      <c r="VSQ25" s="524"/>
      <c r="VSR25" s="524"/>
      <c r="VSS25" s="524"/>
      <c r="VST25" s="524"/>
      <c r="VSU25" s="524"/>
      <c r="VSV25" s="524"/>
      <c r="VSW25" s="524"/>
      <c r="VSX25" s="524"/>
      <c r="VSY25" s="524"/>
      <c r="VSZ25" s="524"/>
      <c r="VTA25" s="524"/>
      <c r="VTB25" s="524"/>
      <c r="VTC25" s="524"/>
      <c r="VTD25" s="524"/>
      <c r="VTE25" s="524"/>
      <c r="VTF25" s="524"/>
      <c r="VTG25" s="524"/>
      <c r="VTH25" s="524"/>
      <c r="VTI25" s="524"/>
      <c r="VTJ25" s="524"/>
      <c r="VTK25" s="524"/>
      <c r="VTL25" s="524"/>
      <c r="VTM25" s="524"/>
      <c r="VTN25" s="524"/>
      <c r="VTO25" s="524"/>
      <c r="VTP25" s="524"/>
      <c r="VTQ25" s="524"/>
      <c r="VTR25" s="524"/>
      <c r="VTS25" s="524"/>
      <c r="VTT25" s="524"/>
      <c r="VTU25" s="524"/>
      <c r="VTV25" s="524"/>
      <c r="VTW25" s="524"/>
      <c r="VTX25" s="524"/>
      <c r="VTY25" s="524"/>
      <c r="VTZ25" s="524"/>
      <c r="VUA25" s="524"/>
      <c r="VUB25" s="524"/>
      <c r="VUC25" s="524"/>
      <c r="VUD25" s="524"/>
      <c r="VUE25" s="524"/>
      <c r="VUF25" s="524"/>
      <c r="VUG25" s="524"/>
      <c r="VUH25" s="524"/>
      <c r="VUI25" s="524"/>
      <c r="VUJ25" s="524"/>
      <c r="VUK25" s="524"/>
      <c r="VUL25" s="524"/>
      <c r="VUM25" s="524"/>
      <c r="VUN25" s="524"/>
      <c r="VUO25" s="524"/>
      <c r="VUP25" s="524"/>
      <c r="VUQ25" s="524"/>
      <c r="VUR25" s="524"/>
      <c r="VUS25" s="524"/>
      <c r="VUT25" s="524"/>
      <c r="VUU25" s="524"/>
      <c r="VUV25" s="524"/>
      <c r="VUW25" s="524"/>
      <c r="VUX25" s="524"/>
      <c r="VUY25" s="524"/>
      <c r="VUZ25" s="524"/>
      <c r="VVA25" s="524"/>
      <c r="VVB25" s="524"/>
      <c r="VVC25" s="524"/>
      <c r="VVD25" s="524"/>
      <c r="VVE25" s="524"/>
      <c r="VVF25" s="524"/>
      <c r="VVG25" s="524"/>
      <c r="VVH25" s="524"/>
      <c r="VVI25" s="524"/>
      <c r="VVJ25" s="524"/>
      <c r="VVK25" s="524"/>
      <c r="VVL25" s="524"/>
      <c r="VVM25" s="524"/>
      <c r="VVN25" s="524"/>
      <c r="VVO25" s="524"/>
      <c r="VVP25" s="524"/>
      <c r="VVQ25" s="524"/>
      <c r="VVR25" s="524"/>
      <c r="VVS25" s="524"/>
      <c r="VVT25" s="524"/>
      <c r="VVU25" s="524"/>
      <c r="VVV25" s="524"/>
      <c r="VVW25" s="524"/>
      <c r="VVX25" s="524"/>
      <c r="VVY25" s="524"/>
      <c r="VVZ25" s="524"/>
      <c r="VWA25" s="524"/>
      <c r="VWB25" s="524"/>
      <c r="VWC25" s="524"/>
      <c r="VWD25" s="524"/>
      <c r="VWE25" s="524"/>
      <c r="VWF25" s="524"/>
      <c r="VWG25" s="524"/>
      <c r="VWH25" s="524"/>
      <c r="VWI25" s="524"/>
      <c r="VWJ25" s="524"/>
      <c r="VWK25" s="524"/>
      <c r="VWL25" s="524"/>
      <c r="VWM25" s="524"/>
      <c r="VWN25" s="524"/>
      <c r="VWO25" s="524"/>
      <c r="VWP25" s="524"/>
      <c r="VWQ25" s="524"/>
      <c r="VWR25" s="524"/>
      <c r="VWS25" s="524"/>
      <c r="VWT25" s="524"/>
      <c r="VWU25" s="524"/>
      <c r="VWV25" s="524"/>
      <c r="VWW25" s="524"/>
      <c r="VWX25" s="524"/>
      <c r="VWY25" s="524"/>
      <c r="VWZ25" s="524"/>
      <c r="VXA25" s="524"/>
      <c r="VXB25" s="524"/>
      <c r="VXC25" s="524"/>
      <c r="VXD25" s="524"/>
      <c r="VXE25" s="524"/>
      <c r="VXF25" s="524"/>
      <c r="VXG25" s="524"/>
      <c r="VXH25" s="524"/>
      <c r="VXI25" s="524"/>
      <c r="VXJ25" s="524"/>
      <c r="VXK25" s="524"/>
      <c r="VXL25" s="524"/>
      <c r="VXM25" s="524"/>
      <c r="VXN25" s="524"/>
      <c r="VXO25" s="524"/>
      <c r="VXP25" s="524"/>
      <c r="VXQ25" s="524"/>
      <c r="VXR25" s="524"/>
      <c r="VXS25" s="524"/>
      <c r="VXT25" s="524"/>
      <c r="VXU25" s="524"/>
      <c r="VXV25" s="524"/>
      <c r="VXW25" s="524"/>
      <c r="VXX25" s="524"/>
      <c r="VXY25" s="524"/>
      <c r="VXZ25" s="524"/>
      <c r="VYA25" s="524"/>
      <c r="VYB25" s="524"/>
      <c r="VYC25" s="524"/>
      <c r="VYD25" s="524"/>
      <c r="VYE25" s="524"/>
      <c r="VYF25" s="524"/>
      <c r="VYG25" s="524"/>
      <c r="VYH25" s="524"/>
      <c r="VYI25" s="524"/>
      <c r="VYJ25" s="524"/>
      <c r="VYK25" s="524"/>
      <c r="VYL25" s="524"/>
      <c r="VYM25" s="524"/>
      <c r="VYN25" s="524"/>
      <c r="VYO25" s="524"/>
      <c r="VYP25" s="524"/>
      <c r="VYQ25" s="524"/>
      <c r="VYR25" s="524"/>
      <c r="VYS25" s="524"/>
      <c r="VYT25" s="524"/>
      <c r="VYU25" s="524"/>
      <c r="VYV25" s="524"/>
      <c r="VYW25" s="524"/>
      <c r="VYX25" s="524"/>
      <c r="VYY25" s="524"/>
      <c r="VYZ25" s="524"/>
      <c r="VZA25" s="524"/>
      <c r="VZB25" s="524"/>
      <c r="VZC25" s="524"/>
      <c r="VZD25" s="524"/>
      <c r="VZE25" s="524"/>
      <c r="VZF25" s="524"/>
      <c r="VZG25" s="524"/>
      <c r="VZH25" s="524"/>
      <c r="VZI25" s="524"/>
      <c r="VZJ25" s="524"/>
      <c r="VZK25" s="524"/>
      <c r="VZL25" s="524"/>
      <c r="VZM25" s="524"/>
      <c r="VZN25" s="524"/>
      <c r="VZO25" s="524"/>
      <c r="VZP25" s="524"/>
      <c r="VZQ25" s="524"/>
      <c r="VZR25" s="524"/>
      <c r="VZS25" s="524"/>
      <c r="VZT25" s="524"/>
      <c r="VZU25" s="524"/>
      <c r="VZV25" s="524"/>
      <c r="VZW25" s="524"/>
      <c r="VZX25" s="524"/>
      <c r="VZY25" s="524"/>
      <c r="VZZ25" s="524"/>
      <c r="WAA25" s="524"/>
      <c r="WAB25" s="524"/>
      <c r="WAC25" s="524"/>
      <c r="WAD25" s="524"/>
      <c r="WAE25" s="524"/>
      <c r="WAF25" s="524"/>
      <c r="WAG25" s="524"/>
      <c r="WAH25" s="524"/>
      <c r="WAI25" s="524"/>
      <c r="WAJ25" s="524"/>
      <c r="WAK25" s="524"/>
      <c r="WAL25" s="524"/>
      <c r="WAM25" s="524"/>
      <c r="WAN25" s="524"/>
      <c r="WAO25" s="524"/>
      <c r="WAP25" s="524"/>
      <c r="WAQ25" s="524"/>
      <c r="WAR25" s="524"/>
      <c r="WAS25" s="524"/>
      <c r="WAT25" s="524"/>
      <c r="WAU25" s="524"/>
      <c r="WAV25" s="524"/>
      <c r="WAW25" s="524"/>
      <c r="WAX25" s="524"/>
      <c r="WAY25" s="524"/>
      <c r="WAZ25" s="524"/>
      <c r="WBA25" s="524"/>
      <c r="WBB25" s="524"/>
      <c r="WBC25" s="524"/>
      <c r="WBD25" s="524"/>
      <c r="WBE25" s="524"/>
      <c r="WBF25" s="524"/>
      <c r="WBG25" s="524"/>
      <c r="WBH25" s="524"/>
      <c r="WBI25" s="524"/>
      <c r="WBJ25" s="524"/>
      <c r="WBK25" s="524"/>
      <c r="WBL25" s="524"/>
      <c r="WBM25" s="524"/>
      <c r="WBN25" s="524"/>
      <c r="WBO25" s="524"/>
      <c r="WBP25" s="524"/>
      <c r="WBQ25" s="524"/>
      <c r="WBR25" s="524"/>
      <c r="WBS25" s="524"/>
      <c r="WBT25" s="524"/>
      <c r="WBU25" s="524"/>
      <c r="WBV25" s="524"/>
      <c r="WBW25" s="524"/>
      <c r="WBX25" s="524"/>
      <c r="WBY25" s="524"/>
      <c r="WBZ25" s="524"/>
      <c r="WCA25" s="524"/>
      <c r="WCB25" s="524"/>
      <c r="WCC25" s="524"/>
      <c r="WCD25" s="524"/>
      <c r="WCE25" s="524"/>
      <c r="WCF25" s="524"/>
      <c r="WCG25" s="524"/>
      <c r="WCH25" s="524"/>
      <c r="WCI25" s="524"/>
      <c r="WCJ25" s="524"/>
      <c r="WCK25" s="524"/>
      <c r="WCL25" s="524"/>
      <c r="WCM25" s="524"/>
      <c r="WCN25" s="524"/>
      <c r="WCO25" s="524"/>
      <c r="WCP25" s="524"/>
      <c r="WCQ25" s="524"/>
      <c r="WCR25" s="524"/>
      <c r="WCS25" s="524"/>
      <c r="WCT25" s="524"/>
      <c r="WCU25" s="524"/>
      <c r="WCV25" s="524"/>
      <c r="WCW25" s="524"/>
      <c r="WCX25" s="524"/>
      <c r="WCY25" s="524"/>
      <c r="WCZ25" s="524"/>
      <c r="WDA25" s="524"/>
      <c r="WDB25" s="524"/>
      <c r="WDC25" s="524"/>
      <c r="WDD25" s="524"/>
      <c r="WDE25" s="524"/>
      <c r="WDF25" s="524"/>
      <c r="WDG25" s="524"/>
      <c r="WDH25" s="524"/>
      <c r="WDI25" s="524"/>
      <c r="WDJ25" s="524"/>
      <c r="WDK25" s="524"/>
      <c r="WDL25" s="524"/>
      <c r="WDM25" s="524"/>
      <c r="WDN25" s="524"/>
      <c r="WDO25" s="524"/>
      <c r="WDP25" s="524"/>
      <c r="WDQ25" s="524"/>
      <c r="WDR25" s="524"/>
      <c r="WDS25" s="524"/>
      <c r="WDT25" s="524"/>
      <c r="WDU25" s="524"/>
      <c r="WDV25" s="524"/>
      <c r="WDW25" s="524"/>
      <c r="WDX25" s="524"/>
      <c r="WDY25" s="524"/>
      <c r="WDZ25" s="524"/>
      <c r="WEA25" s="524"/>
      <c r="WEB25" s="524"/>
      <c r="WEC25" s="524"/>
      <c r="WED25" s="524"/>
      <c r="WEE25" s="524"/>
      <c r="WEF25" s="524"/>
      <c r="WEG25" s="524"/>
      <c r="WEH25" s="524"/>
      <c r="WEI25" s="524"/>
      <c r="WEJ25" s="524"/>
      <c r="WEK25" s="524"/>
      <c r="WEL25" s="524"/>
      <c r="WEM25" s="524"/>
      <c r="WEN25" s="524"/>
      <c r="WEO25" s="524"/>
      <c r="WEP25" s="524"/>
      <c r="WEQ25" s="524"/>
      <c r="WER25" s="524"/>
      <c r="WES25" s="524"/>
      <c r="WET25" s="524"/>
      <c r="WEU25" s="524"/>
      <c r="WEV25" s="524"/>
      <c r="WEW25" s="524"/>
      <c r="WEX25" s="524"/>
      <c r="WEY25" s="524"/>
      <c r="WEZ25" s="524"/>
      <c r="WFA25" s="524"/>
      <c r="WFB25" s="524"/>
      <c r="WFC25" s="524"/>
      <c r="WFD25" s="524"/>
      <c r="WFE25" s="524"/>
      <c r="WFF25" s="524"/>
      <c r="WFG25" s="524"/>
      <c r="WFH25" s="524"/>
      <c r="WFI25" s="524"/>
      <c r="WFJ25" s="524"/>
      <c r="WFK25" s="524"/>
      <c r="WFL25" s="524"/>
      <c r="WFM25" s="524"/>
      <c r="WFN25" s="524"/>
      <c r="WFO25" s="524"/>
      <c r="WFP25" s="524"/>
      <c r="WFQ25" s="524"/>
      <c r="WFR25" s="524"/>
      <c r="WFS25" s="524"/>
      <c r="WFT25" s="524"/>
      <c r="WFU25" s="524"/>
      <c r="WFV25" s="524"/>
      <c r="WFW25" s="524"/>
      <c r="WFX25" s="524"/>
      <c r="WFY25" s="524"/>
      <c r="WFZ25" s="524"/>
      <c r="WGA25" s="524"/>
      <c r="WGB25" s="524"/>
      <c r="WGC25" s="524"/>
      <c r="WGD25" s="524"/>
      <c r="WGE25" s="524"/>
      <c r="WGF25" s="524"/>
      <c r="WGG25" s="524"/>
      <c r="WGH25" s="524"/>
      <c r="WGI25" s="524"/>
      <c r="WGJ25" s="524"/>
      <c r="WGK25" s="524"/>
      <c r="WGL25" s="524"/>
      <c r="WGM25" s="524"/>
      <c r="WGN25" s="524"/>
      <c r="WGO25" s="524"/>
      <c r="WGP25" s="524"/>
      <c r="WGQ25" s="524"/>
      <c r="WGR25" s="524"/>
      <c r="WGS25" s="524"/>
      <c r="WGT25" s="524"/>
      <c r="WGU25" s="524"/>
      <c r="WGV25" s="524"/>
      <c r="WGW25" s="524"/>
      <c r="WGX25" s="524"/>
      <c r="WGY25" s="524"/>
      <c r="WGZ25" s="524"/>
      <c r="WHA25" s="524"/>
      <c r="WHB25" s="524"/>
      <c r="WHC25" s="524"/>
      <c r="WHD25" s="524"/>
      <c r="WHE25" s="524"/>
      <c r="WHF25" s="524"/>
      <c r="WHG25" s="524"/>
      <c r="WHH25" s="524"/>
      <c r="WHI25" s="524"/>
      <c r="WHJ25" s="524"/>
      <c r="WHK25" s="524"/>
      <c r="WHL25" s="524"/>
      <c r="WHM25" s="524"/>
      <c r="WHN25" s="524"/>
      <c r="WHO25" s="524"/>
      <c r="WHP25" s="524"/>
      <c r="WHQ25" s="524"/>
      <c r="WHR25" s="524"/>
      <c r="WHS25" s="524"/>
      <c r="WHT25" s="524"/>
      <c r="WHU25" s="524"/>
      <c r="WHV25" s="524"/>
      <c r="WHW25" s="524"/>
      <c r="WHX25" s="524"/>
      <c r="WHY25" s="524"/>
      <c r="WHZ25" s="524"/>
      <c r="WIA25" s="524"/>
      <c r="WIB25" s="524"/>
      <c r="WIC25" s="524"/>
      <c r="WID25" s="524"/>
      <c r="WIE25" s="524"/>
      <c r="WIF25" s="524"/>
      <c r="WIG25" s="524"/>
      <c r="WIH25" s="524"/>
      <c r="WII25" s="524"/>
      <c r="WIJ25" s="524"/>
      <c r="WIK25" s="524"/>
      <c r="WIL25" s="524"/>
      <c r="WIM25" s="524"/>
      <c r="WIN25" s="524"/>
      <c r="WIO25" s="524"/>
      <c r="WIP25" s="524"/>
      <c r="WIQ25" s="524"/>
      <c r="WIR25" s="524"/>
      <c r="WIS25" s="524"/>
      <c r="WIT25" s="524"/>
      <c r="WIU25" s="524"/>
      <c r="WIV25" s="524"/>
      <c r="WIW25" s="524"/>
      <c r="WIX25" s="524"/>
      <c r="WIY25" s="524"/>
      <c r="WIZ25" s="524"/>
      <c r="WJA25" s="524"/>
      <c r="WJB25" s="524"/>
      <c r="WJC25" s="524"/>
      <c r="WJD25" s="524"/>
      <c r="WJE25" s="524"/>
      <c r="WJF25" s="524"/>
      <c r="WJG25" s="524"/>
      <c r="WJH25" s="524"/>
      <c r="WJI25" s="524"/>
      <c r="WJJ25" s="524"/>
      <c r="WJK25" s="524"/>
      <c r="WJL25" s="524"/>
      <c r="WJM25" s="524"/>
      <c r="WJN25" s="524"/>
      <c r="WJO25" s="524"/>
      <c r="WJP25" s="524"/>
      <c r="WJQ25" s="524"/>
      <c r="WJR25" s="524"/>
      <c r="WJS25" s="524"/>
      <c r="WJT25" s="524"/>
      <c r="WJU25" s="524"/>
      <c r="WJV25" s="524"/>
      <c r="WJW25" s="524"/>
      <c r="WJX25" s="524"/>
      <c r="WJY25" s="524"/>
      <c r="WJZ25" s="524"/>
      <c r="WKA25" s="524"/>
      <c r="WKB25" s="524"/>
      <c r="WKC25" s="524"/>
      <c r="WKD25" s="524"/>
      <c r="WKE25" s="524"/>
      <c r="WKF25" s="524"/>
      <c r="WKG25" s="524"/>
      <c r="WKH25" s="524"/>
      <c r="WKI25" s="524"/>
      <c r="WKJ25" s="524"/>
      <c r="WKK25" s="524"/>
      <c r="WKL25" s="524"/>
      <c r="WKM25" s="524"/>
      <c r="WKN25" s="524"/>
      <c r="WKO25" s="524"/>
      <c r="WKP25" s="524"/>
      <c r="WKQ25" s="524"/>
      <c r="WKR25" s="524"/>
      <c r="WKS25" s="524"/>
      <c r="WKT25" s="524"/>
      <c r="WKU25" s="524"/>
      <c r="WKV25" s="524"/>
      <c r="WKW25" s="524"/>
      <c r="WKX25" s="524"/>
      <c r="WKY25" s="524"/>
      <c r="WKZ25" s="524"/>
      <c r="WLA25" s="524"/>
      <c r="WLB25" s="524"/>
      <c r="WLC25" s="524"/>
      <c r="WLD25" s="524"/>
      <c r="WLE25" s="524"/>
      <c r="WLF25" s="524"/>
      <c r="WLG25" s="524"/>
      <c r="WLH25" s="524"/>
      <c r="WLI25" s="524"/>
      <c r="WLJ25" s="524"/>
      <c r="WLK25" s="524"/>
      <c r="WLL25" s="524"/>
      <c r="WLM25" s="524"/>
      <c r="WLN25" s="524"/>
      <c r="WLO25" s="524"/>
      <c r="WLP25" s="524"/>
      <c r="WLQ25" s="524"/>
      <c r="WLR25" s="524"/>
      <c r="WLS25" s="524"/>
      <c r="WLT25" s="524"/>
      <c r="WLU25" s="524"/>
      <c r="WLV25" s="524"/>
      <c r="WLW25" s="524"/>
      <c r="WLX25" s="524"/>
      <c r="WLY25" s="524"/>
      <c r="WLZ25" s="524"/>
      <c r="WMA25" s="524"/>
      <c r="WMB25" s="524"/>
      <c r="WMC25" s="524"/>
      <c r="WMD25" s="524"/>
      <c r="WME25" s="524"/>
      <c r="WMF25" s="524"/>
      <c r="WMG25" s="524"/>
      <c r="WMH25" s="524"/>
      <c r="WMI25" s="524"/>
      <c r="WMJ25" s="524"/>
      <c r="WMK25" s="524"/>
      <c r="WML25" s="524"/>
      <c r="WMM25" s="524"/>
      <c r="WMN25" s="524"/>
      <c r="WMO25" s="524"/>
      <c r="WMP25" s="524"/>
      <c r="WMQ25" s="524"/>
      <c r="WMR25" s="524"/>
      <c r="WMS25" s="524"/>
      <c r="WMT25" s="524"/>
      <c r="WMU25" s="524"/>
      <c r="WMV25" s="524"/>
      <c r="WMW25" s="524"/>
      <c r="WMX25" s="524"/>
      <c r="WMY25" s="524"/>
      <c r="WMZ25" s="524"/>
      <c r="WNA25" s="524"/>
      <c r="WNB25" s="524"/>
      <c r="WNC25" s="524"/>
      <c r="WND25" s="524"/>
      <c r="WNE25" s="524"/>
      <c r="WNF25" s="524"/>
      <c r="WNG25" s="524"/>
      <c r="WNH25" s="524"/>
      <c r="WNI25" s="524"/>
      <c r="WNJ25" s="524"/>
      <c r="WNK25" s="524"/>
      <c r="WNL25" s="524"/>
      <c r="WNM25" s="524"/>
      <c r="WNN25" s="524"/>
      <c r="WNO25" s="524"/>
      <c r="WNP25" s="524"/>
      <c r="WNQ25" s="524"/>
      <c r="WNR25" s="524"/>
      <c r="WNS25" s="524"/>
      <c r="WNT25" s="524"/>
      <c r="WNU25" s="524"/>
      <c r="WNV25" s="524"/>
      <c r="WNW25" s="524"/>
      <c r="WNX25" s="524"/>
      <c r="WNY25" s="524"/>
      <c r="WNZ25" s="524"/>
      <c r="WOA25" s="524"/>
      <c r="WOB25" s="524"/>
      <c r="WOC25" s="524"/>
      <c r="WOD25" s="524"/>
      <c r="WOE25" s="524"/>
      <c r="WOF25" s="524"/>
      <c r="WOG25" s="524"/>
      <c r="WOH25" s="524"/>
      <c r="WOI25" s="524"/>
      <c r="WOJ25" s="524"/>
      <c r="WOK25" s="524"/>
      <c r="WOL25" s="524"/>
      <c r="WOM25" s="524"/>
      <c r="WON25" s="524"/>
      <c r="WOO25" s="524"/>
      <c r="WOP25" s="524"/>
      <c r="WOQ25" s="524"/>
      <c r="WOR25" s="524"/>
      <c r="WOS25" s="524"/>
      <c r="WOT25" s="524"/>
      <c r="WOU25" s="524"/>
      <c r="WOV25" s="524"/>
      <c r="WOW25" s="524"/>
      <c r="WOX25" s="524"/>
      <c r="WOY25" s="524"/>
      <c r="WOZ25" s="524"/>
      <c r="WPA25" s="524"/>
      <c r="WPB25" s="524"/>
      <c r="WPC25" s="524"/>
      <c r="WPD25" s="524"/>
      <c r="WPE25" s="524"/>
      <c r="WPF25" s="524"/>
      <c r="WPG25" s="524"/>
      <c r="WPH25" s="524"/>
      <c r="WPI25" s="524"/>
      <c r="WPJ25" s="524"/>
      <c r="WPK25" s="524"/>
      <c r="WPL25" s="524"/>
      <c r="WPM25" s="524"/>
      <c r="WPN25" s="524"/>
      <c r="WPO25" s="524"/>
      <c r="WPP25" s="524"/>
      <c r="WPQ25" s="524"/>
      <c r="WPR25" s="524"/>
      <c r="WPS25" s="524"/>
      <c r="WPT25" s="524"/>
      <c r="WPU25" s="524"/>
      <c r="WPV25" s="524"/>
      <c r="WPW25" s="524"/>
      <c r="WPX25" s="524"/>
      <c r="WPY25" s="524"/>
      <c r="WPZ25" s="524"/>
      <c r="WQA25" s="524"/>
      <c r="WQB25" s="524"/>
      <c r="WQC25" s="524"/>
      <c r="WQD25" s="524"/>
      <c r="WQE25" s="524"/>
      <c r="WQF25" s="524"/>
      <c r="WQG25" s="524"/>
      <c r="WQH25" s="524"/>
      <c r="WQI25" s="524"/>
      <c r="WQJ25" s="524"/>
      <c r="WQK25" s="524"/>
      <c r="WQL25" s="524"/>
      <c r="WQM25" s="524"/>
      <c r="WQN25" s="524"/>
      <c r="WQO25" s="524"/>
      <c r="WQP25" s="524"/>
      <c r="WQQ25" s="524"/>
      <c r="WQR25" s="524"/>
      <c r="WQS25" s="524"/>
      <c r="WQT25" s="524"/>
      <c r="WQU25" s="524"/>
      <c r="WQV25" s="524"/>
      <c r="WQW25" s="524"/>
      <c r="WQX25" s="524"/>
      <c r="WQY25" s="524"/>
      <c r="WQZ25" s="524"/>
      <c r="WRA25" s="524"/>
      <c r="WRB25" s="524"/>
      <c r="WRC25" s="524"/>
      <c r="WRD25" s="524"/>
      <c r="WRE25" s="524"/>
      <c r="WRF25" s="524"/>
      <c r="WRG25" s="524"/>
      <c r="WRH25" s="524"/>
      <c r="WRI25" s="524"/>
      <c r="WRJ25" s="524"/>
      <c r="WRK25" s="524"/>
      <c r="WRL25" s="524"/>
      <c r="WRM25" s="524"/>
      <c r="WRN25" s="524"/>
      <c r="WRO25" s="524"/>
      <c r="WRP25" s="524"/>
      <c r="WRQ25" s="524"/>
      <c r="WRR25" s="524"/>
      <c r="WRS25" s="524"/>
      <c r="WRT25" s="524"/>
      <c r="WRU25" s="524"/>
      <c r="WRV25" s="524"/>
      <c r="WRW25" s="524"/>
      <c r="WRX25" s="524"/>
      <c r="WRY25" s="524"/>
      <c r="WRZ25" s="524"/>
      <c r="WSA25" s="524"/>
      <c r="WSB25" s="524"/>
      <c r="WSC25" s="524"/>
      <c r="WSD25" s="524"/>
      <c r="WSE25" s="524"/>
      <c r="WSF25" s="524"/>
      <c r="WSG25" s="524"/>
      <c r="WSH25" s="524"/>
      <c r="WSI25" s="524"/>
      <c r="WSJ25" s="524"/>
      <c r="WSK25" s="524"/>
      <c r="WSL25" s="524"/>
      <c r="WSM25" s="524"/>
      <c r="WSN25" s="524"/>
      <c r="WSO25" s="524"/>
      <c r="WSP25" s="524"/>
      <c r="WSQ25" s="524"/>
      <c r="WSR25" s="524"/>
      <c r="WSS25" s="524"/>
      <c r="WST25" s="524"/>
      <c r="WSU25" s="524"/>
      <c r="WSV25" s="524"/>
      <c r="WSW25" s="524"/>
      <c r="WSX25" s="524"/>
      <c r="WSY25" s="524"/>
      <c r="WSZ25" s="524"/>
      <c r="WTA25" s="524"/>
      <c r="WTB25" s="524"/>
      <c r="WTC25" s="524"/>
      <c r="WTD25" s="524"/>
      <c r="WTE25" s="524"/>
      <c r="WTF25" s="524"/>
      <c r="WTG25" s="524"/>
      <c r="WTH25" s="524"/>
      <c r="WTI25" s="524"/>
      <c r="WTJ25" s="524"/>
      <c r="WTK25" s="524"/>
      <c r="WTL25" s="524"/>
      <c r="WTM25" s="524"/>
      <c r="WTN25" s="524"/>
      <c r="WTO25" s="524"/>
      <c r="WTP25" s="524"/>
      <c r="WTQ25" s="524"/>
      <c r="WTR25" s="524"/>
      <c r="WTS25" s="524"/>
      <c r="WTT25" s="524"/>
      <c r="WTU25" s="524"/>
      <c r="WTV25" s="524"/>
      <c r="WTW25" s="524"/>
      <c r="WTX25" s="524"/>
      <c r="WTY25" s="524"/>
      <c r="WTZ25" s="524"/>
      <c r="WUA25" s="524"/>
      <c r="WUB25" s="524"/>
      <c r="WUC25" s="524"/>
      <c r="WUD25" s="524"/>
      <c r="WUE25" s="524"/>
      <c r="WUF25" s="524"/>
      <c r="WUG25" s="524"/>
      <c r="WUH25" s="524"/>
      <c r="WUI25" s="524"/>
      <c r="WUJ25" s="524"/>
      <c r="WUK25" s="524"/>
      <c r="WUL25" s="524"/>
      <c r="WUM25" s="524"/>
      <c r="WUN25" s="524"/>
      <c r="WUO25" s="524"/>
      <c r="WUP25" s="524"/>
      <c r="WUQ25" s="524"/>
      <c r="WUR25" s="524"/>
      <c r="WUS25" s="524"/>
      <c r="WUT25" s="524"/>
      <c r="WUU25" s="524"/>
      <c r="WUV25" s="524"/>
      <c r="WUW25" s="524"/>
      <c r="WUX25" s="524"/>
      <c r="WUY25" s="524"/>
      <c r="WUZ25" s="524"/>
      <c r="WVA25" s="524"/>
      <c r="WVB25" s="524"/>
      <c r="WVC25" s="524"/>
      <c r="WVD25" s="524"/>
      <c r="WVE25" s="524"/>
      <c r="WVF25" s="524"/>
      <c r="WVG25" s="524"/>
      <c r="WVH25" s="524"/>
      <c r="WVI25" s="524"/>
      <c r="WVJ25" s="524"/>
      <c r="WVK25" s="524"/>
      <c r="WVL25" s="524"/>
      <c r="WVM25" s="524"/>
      <c r="WVN25" s="524"/>
      <c r="WVO25" s="524"/>
      <c r="WVP25" s="524"/>
      <c r="WVQ25" s="524"/>
      <c r="WVR25" s="524"/>
      <c r="WVS25" s="524"/>
      <c r="WVT25" s="524"/>
      <c r="WVU25" s="524"/>
      <c r="WVV25" s="524"/>
      <c r="WVW25" s="524"/>
      <c r="WVX25" s="524"/>
      <c r="WVY25" s="524"/>
      <c r="WVZ25" s="524"/>
      <c r="WWA25" s="524"/>
      <c r="WWB25" s="524"/>
      <c r="WWC25" s="524"/>
      <c r="WWD25" s="524"/>
      <c r="WWE25" s="524"/>
      <c r="WWF25" s="524"/>
      <c r="WWG25" s="524"/>
      <c r="WWH25" s="524"/>
      <c r="WWI25" s="524"/>
      <c r="WWJ25" s="524"/>
      <c r="WWK25" s="524"/>
      <c r="WWL25" s="524"/>
      <c r="WWM25" s="524"/>
      <c r="WWN25" s="524"/>
      <c r="WWO25" s="524"/>
      <c r="WWP25" s="524"/>
      <c r="WWQ25" s="524"/>
      <c r="WWR25" s="524"/>
      <c r="WWS25" s="524"/>
      <c r="WWT25" s="524"/>
      <c r="WWU25" s="524"/>
      <c r="WWV25" s="524"/>
      <c r="WWW25" s="524"/>
      <c r="WWX25" s="524"/>
      <c r="WWY25" s="524"/>
      <c r="WWZ25" s="524"/>
      <c r="WXA25" s="524"/>
      <c r="WXB25" s="524"/>
      <c r="WXC25" s="524"/>
      <c r="WXD25" s="524"/>
      <c r="WXE25" s="524"/>
      <c r="WXF25" s="524"/>
      <c r="WXG25" s="524"/>
      <c r="WXH25" s="524"/>
      <c r="WXI25" s="524"/>
      <c r="WXJ25" s="524"/>
      <c r="WXK25" s="524"/>
      <c r="WXL25" s="524"/>
      <c r="WXM25" s="524"/>
      <c r="WXN25" s="524"/>
      <c r="WXO25" s="524"/>
      <c r="WXP25" s="524"/>
      <c r="WXQ25" s="524"/>
      <c r="WXR25" s="524"/>
      <c r="WXS25" s="524"/>
      <c r="WXT25" s="524"/>
      <c r="WXU25" s="524"/>
      <c r="WXV25" s="524"/>
      <c r="WXW25" s="524"/>
      <c r="WXX25" s="524"/>
      <c r="WXY25" s="524"/>
      <c r="WXZ25" s="524"/>
      <c r="WYA25" s="524"/>
      <c r="WYB25" s="524"/>
      <c r="WYC25" s="524"/>
      <c r="WYD25" s="524"/>
      <c r="WYE25" s="524"/>
      <c r="WYF25" s="524"/>
      <c r="WYG25" s="524"/>
      <c r="WYH25" s="524"/>
      <c r="WYI25" s="524"/>
      <c r="WYJ25" s="524"/>
      <c r="WYK25" s="524"/>
      <c r="WYL25" s="524"/>
      <c r="WYM25" s="524"/>
      <c r="WYN25" s="524"/>
      <c r="WYO25" s="524"/>
      <c r="WYP25" s="524"/>
      <c r="WYQ25" s="524"/>
      <c r="WYR25" s="524"/>
      <c r="WYS25" s="524"/>
      <c r="WYT25" s="524"/>
      <c r="WYU25" s="524"/>
      <c r="WYV25" s="524"/>
      <c r="WYW25" s="524"/>
      <c r="WYX25" s="524"/>
      <c r="WYY25" s="524"/>
      <c r="WYZ25" s="524"/>
      <c r="WZA25" s="524"/>
      <c r="WZB25" s="524"/>
      <c r="WZC25" s="524"/>
      <c r="WZD25" s="524"/>
      <c r="WZE25" s="524"/>
      <c r="WZF25" s="524"/>
      <c r="WZG25" s="524"/>
      <c r="WZH25" s="524"/>
      <c r="WZI25" s="524"/>
      <c r="WZJ25" s="524"/>
      <c r="WZK25" s="524"/>
      <c r="WZL25" s="524"/>
      <c r="WZM25" s="524"/>
      <c r="WZN25" s="524"/>
      <c r="WZO25" s="524"/>
      <c r="WZP25" s="524"/>
      <c r="WZQ25" s="524"/>
      <c r="WZR25" s="524"/>
      <c r="WZS25" s="524"/>
      <c r="WZT25" s="524"/>
      <c r="WZU25" s="524"/>
      <c r="WZV25" s="524"/>
      <c r="WZW25" s="524"/>
      <c r="WZX25" s="524"/>
      <c r="WZY25" s="524"/>
      <c r="WZZ25" s="524"/>
      <c r="XAA25" s="524"/>
      <c r="XAB25" s="524"/>
      <c r="XAC25" s="524"/>
      <c r="XAD25" s="524"/>
      <c r="XAE25" s="524"/>
      <c r="XAF25" s="524"/>
      <c r="XAG25" s="524"/>
      <c r="XAH25" s="524"/>
      <c r="XAI25" s="524"/>
      <c r="XAJ25" s="524"/>
      <c r="XAK25" s="524"/>
      <c r="XAL25" s="524"/>
      <c r="XAM25" s="524"/>
      <c r="XAN25" s="524"/>
      <c r="XAO25" s="524"/>
      <c r="XAP25" s="524"/>
      <c r="XAQ25" s="524"/>
      <c r="XAR25" s="524"/>
      <c r="XAS25" s="524"/>
      <c r="XAT25" s="524"/>
      <c r="XAU25" s="524"/>
      <c r="XAV25" s="524"/>
      <c r="XAW25" s="524"/>
      <c r="XAX25" s="524"/>
      <c r="XAY25" s="524"/>
      <c r="XAZ25" s="524"/>
      <c r="XBA25" s="524"/>
      <c r="XBB25" s="524"/>
      <c r="XBC25" s="524"/>
      <c r="XBD25" s="524"/>
      <c r="XBE25" s="524"/>
      <c r="XBF25" s="524"/>
      <c r="XBG25" s="524"/>
      <c r="XBH25" s="524"/>
      <c r="XBI25" s="524"/>
      <c r="XBJ25" s="524"/>
      <c r="XBK25" s="524"/>
      <c r="XBL25" s="524"/>
      <c r="XBM25" s="524"/>
      <c r="XBN25" s="524"/>
      <c r="XBO25" s="524"/>
      <c r="XBP25" s="524"/>
      <c r="XBQ25" s="524"/>
      <c r="XBR25" s="524"/>
      <c r="XBS25" s="524"/>
      <c r="XBT25" s="524"/>
      <c r="XBU25" s="524"/>
      <c r="XBV25" s="524"/>
      <c r="XBW25" s="524"/>
      <c r="XBX25" s="524"/>
      <c r="XBY25" s="524"/>
      <c r="XBZ25" s="524"/>
      <c r="XCA25" s="524"/>
      <c r="XCB25" s="524"/>
      <c r="XCC25" s="524"/>
      <c r="XCD25" s="524"/>
      <c r="XCE25" s="524"/>
      <c r="XCF25" s="524"/>
      <c r="XCG25" s="524"/>
      <c r="XCH25" s="524"/>
      <c r="XCI25" s="524"/>
      <c r="XCJ25" s="524"/>
      <c r="XCK25" s="524"/>
      <c r="XCL25" s="524"/>
      <c r="XCM25" s="524"/>
      <c r="XCN25" s="524"/>
      <c r="XCO25" s="524"/>
      <c r="XCP25" s="524"/>
      <c r="XCQ25" s="524"/>
      <c r="XCR25" s="524"/>
      <c r="XCS25" s="524"/>
      <c r="XCT25" s="524"/>
      <c r="XCU25" s="524"/>
      <c r="XCV25" s="524"/>
      <c r="XCW25" s="524"/>
      <c r="XCX25" s="524"/>
      <c r="XCY25" s="524"/>
      <c r="XCZ25" s="524"/>
      <c r="XDA25" s="524"/>
      <c r="XDB25" s="524"/>
      <c r="XDC25" s="524"/>
      <c r="XDD25" s="524"/>
      <c r="XDE25" s="524"/>
      <c r="XDF25" s="524"/>
      <c r="XDG25" s="524"/>
      <c r="XDH25" s="524"/>
      <c r="XDI25" s="524"/>
      <c r="XDJ25" s="524"/>
      <c r="XDK25" s="524"/>
      <c r="XDL25" s="524"/>
      <c r="XDM25" s="524"/>
      <c r="XDN25" s="524"/>
      <c r="XDO25" s="524"/>
      <c r="XDP25" s="524"/>
      <c r="XDQ25" s="524"/>
      <c r="XDR25" s="524"/>
      <c r="XDS25" s="524"/>
      <c r="XDT25" s="524"/>
      <c r="XDU25" s="524"/>
      <c r="XDV25" s="524"/>
      <c r="XDW25" s="524"/>
      <c r="XDX25" s="524"/>
      <c r="XDY25" s="524"/>
      <c r="XDZ25" s="524"/>
      <c r="XEA25" s="524"/>
      <c r="XEB25" s="524"/>
      <c r="XEC25" s="524"/>
      <c r="XED25" s="524"/>
      <c r="XEE25" s="524"/>
      <c r="XEF25" s="524"/>
      <c r="XEG25" s="524"/>
      <c r="XEH25" s="524"/>
      <c r="XEI25" s="524"/>
      <c r="XEJ25" s="524"/>
      <c r="XEK25" s="524"/>
      <c r="XEL25" s="524"/>
      <c r="XEM25" s="524"/>
      <c r="XEN25" s="524"/>
      <c r="XEO25" s="524"/>
      <c r="XEP25" s="524"/>
      <c r="XEQ25" s="524"/>
      <c r="XER25" s="524"/>
      <c r="XES25" s="524"/>
      <c r="XET25" s="524"/>
      <c r="XEU25" s="524"/>
      <c r="XEV25" s="524"/>
      <c r="XEW25" s="524"/>
      <c r="XEX25" s="524"/>
      <c r="XEY25" s="524"/>
      <c r="XEZ25" s="524"/>
    </row>
    <row r="26" spans="1:16380" s="8" customFormat="1">
      <c r="A26" s="52"/>
      <c r="B26" s="52"/>
      <c r="C26" s="49"/>
      <c r="D26" s="51"/>
    </row>
    <row r="27" spans="1:16380" s="8" customFormat="1">
      <c r="A27" s="52"/>
      <c r="B27" s="52"/>
      <c r="C27" s="49"/>
      <c r="D27" s="51"/>
    </row>
    <row r="28" spans="1:16380" s="8" customFormat="1">
      <c r="A28" s="52"/>
      <c r="B28" s="52"/>
      <c r="C28" s="49"/>
      <c r="D28" s="51"/>
    </row>
    <row r="29" spans="1:16380" s="8" customFormat="1">
      <c r="A29" s="52"/>
      <c r="B29" s="52"/>
      <c r="C29" s="49"/>
      <c r="D29" s="51"/>
    </row>
    <row r="30" spans="1:16380" s="8" customFormat="1">
      <c r="C30" s="75"/>
      <c r="D30" s="51"/>
    </row>
    <row r="31" spans="1:16380" s="8" customFormat="1">
      <c r="C31" s="75"/>
      <c r="D31" s="51"/>
    </row>
    <row r="32" spans="1:16380" s="8" customFormat="1">
      <c r="C32" s="75"/>
      <c r="D32" s="51"/>
    </row>
    <row r="33" spans="3:4" s="8" customFormat="1">
      <c r="C33" s="75"/>
      <c r="D33" s="51"/>
    </row>
    <row r="34" spans="3:4" s="8" customFormat="1">
      <c r="C34" s="75"/>
      <c r="D34" s="51"/>
    </row>
    <row r="35" spans="3:4" s="8" customFormat="1">
      <c r="C35" s="75"/>
      <c r="D35" s="51"/>
    </row>
    <row r="36" spans="3:4" s="8" customFormat="1">
      <c r="C36" s="75"/>
      <c r="D36" s="51"/>
    </row>
    <row r="37" spans="3:4" s="8" customFormat="1">
      <c r="C37" s="75"/>
      <c r="D37" s="51"/>
    </row>
    <row r="38" spans="3:4" s="8" customFormat="1">
      <c r="C38" s="75"/>
      <c r="D38" s="51"/>
    </row>
    <row r="39" spans="3:4" s="8" customFormat="1">
      <c r="C39" s="75"/>
      <c r="D39" s="51"/>
    </row>
    <row r="40" spans="3:4" s="8" customFormat="1">
      <c r="C40" s="75"/>
      <c r="D40" s="51"/>
    </row>
    <row r="41" spans="3:4" s="8" customFormat="1">
      <c r="C41" s="75"/>
      <c r="D41" s="51"/>
    </row>
    <row r="42" spans="3:4" s="8" customFormat="1">
      <c r="C42" s="75"/>
      <c r="D42" s="51"/>
    </row>
    <row r="43" spans="3:4" s="8" customFormat="1">
      <c r="C43" s="75"/>
      <c r="D43" s="51"/>
    </row>
    <row r="44" spans="3:4" s="8" customFormat="1">
      <c r="C44" s="75"/>
      <c r="D44" s="51"/>
    </row>
    <row r="45" spans="3:4" s="8" customFormat="1">
      <c r="C45" s="75"/>
      <c r="D45" s="51"/>
    </row>
    <row r="46" spans="3:4" s="8" customFormat="1">
      <c r="C46" s="75"/>
      <c r="D46" s="51"/>
    </row>
    <row r="47" spans="3:4" s="8" customFormat="1">
      <c r="C47" s="75"/>
      <c r="D47" s="51"/>
    </row>
    <row r="48" spans="3:4" s="8" customFormat="1">
      <c r="C48" s="75"/>
      <c r="D48" s="51"/>
    </row>
    <row r="49" spans="3:4" s="8" customFormat="1">
      <c r="C49" s="75"/>
      <c r="D49" s="51"/>
    </row>
    <row r="50" spans="3:4" s="8" customFormat="1">
      <c r="C50" s="75"/>
      <c r="D50" s="51"/>
    </row>
    <row r="51" spans="3:4" s="8" customFormat="1">
      <c r="C51" s="75"/>
      <c r="D51" s="51"/>
    </row>
    <row r="52" spans="3:4" s="8" customFormat="1">
      <c r="C52" s="75"/>
      <c r="D52" s="51"/>
    </row>
    <row r="53" spans="3:4" s="8" customFormat="1">
      <c r="C53" s="75"/>
      <c r="D53" s="51"/>
    </row>
    <row r="54" spans="3:4" s="8" customFormat="1">
      <c r="C54" s="75"/>
      <c r="D54" s="51"/>
    </row>
    <row r="55" spans="3:4" s="8" customFormat="1">
      <c r="C55" s="75"/>
      <c r="D55" s="51"/>
    </row>
    <row r="56" spans="3:4" s="8" customFormat="1">
      <c r="C56" s="75"/>
      <c r="D56" s="51"/>
    </row>
    <row r="57" spans="3:4" s="8" customFormat="1">
      <c r="C57" s="75"/>
      <c r="D57" s="51"/>
    </row>
    <row r="58" spans="3:4" s="8" customFormat="1">
      <c r="C58" s="75"/>
      <c r="D58" s="51"/>
    </row>
    <row r="59" spans="3:4" s="8" customFormat="1">
      <c r="C59" s="75"/>
      <c r="D59" s="51"/>
    </row>
    <row r="60" spans="3:4" s="8" customFormat="1">
      <c r="C60" s="75"/>
      <c r="D60" s="51"/>
    </row>
    <row r="61" spans="3:4" s="8" customFormat="1">
      <c r="C61" s="75"/>
      <c r="D61" s="51"/>
    </row>
    <row r="62" spans="3:4" s="8" customFormat="1">
      <c r="C62" s="75"/>
      <c r="D62" s="51"/>
    </row>
    <row r="63" spans="3:4" s="8" customFormat="1">
      <c r="C63" s="75"/>
      <c r="D63" s="51"/>
    </row>
    <row r="64" spans="3:4" s="8" customFormat="1">
      <c r="C64" s="75"/>
      <c r="D64" s="51"/>
    </row>
    <row r="65" spans="3:4" s="8" customFormat="1">
      <c r="C65" s="75"/>
      <c r="D65" s="51"/>
    </row>
    <row r="66" spans="3:4" s="8" customFormat="1">
      <c r="C66" s="75"/>
      <c r="D66" s="51"/>
    </row>
    <row r="67" spans="3:4" s="8" customFormat="1">
      <c r="C67" s="75"/>
      <c r="D67" s="51"/>
    </row>
    <row r="68" spans="3:4" s="8" customFormat="1">
      <c r="C68" s="75"/>
      <c r="D68" s="51"/>
    </row>
    <row r="69" spans="3:4" s="8" customFormat="1">
      <c r="C69" s="75"/>
      <c r="D69" s="51"/>
    </row>
    <row r="70" spans="3:4" s="8" customFormat="1">
      <c r="C70" s="75"/>
      <c r="D70" s="51"/>
    </row>
    <row r="71" spans="3:4" s="8" customFormat="1">
      <c r="C71" s="75"/>
      <c r="D71" s="51"/>
    </row>
    <row r="72" spans="3:4" s="8" customFormat="1">
      <c r="C72" s="75"/>
      <c r="D72" s="51"/>
    </row>
    <row r="73" spans="3:4" s="8" customFormat="1">
      <c r="C73" s="75"/>
      <c r="D73" s="51"/>
    </row>
    <row r="74" spans="3:4" s="8" customFormat="1">
      <c r="C74" s="75"/>
      <c r="D74" s="51"/>
    </row>
    <row r="75" spans="3:4" s="8" customFormat="1">
      <c r="C75" s="75"/>
      <c r="D75" s="51"/>
    </row>
    <row r="76" spans="3:4" s="8" customFormat="1">
      <c r="C76" s="75"/>
      <c r="D76" s="51"/>
    </row>
    <row r="77" spans="3:4" s="8" customFormat="1">
      <c r="C77" s="75"/>
      <c r="D77" s="51"/>
    </row>
    <row r="78" spans="3:4" s="8" customFormat="1">
      <c r="C78" s="75"/>
      <c r="D78" s="51"/>
    </row>
    <row r="79" spans="3:4" s="8" customFormat="1">
      <c r="C79" s="75"/>
      <c r="D79" s="51"/>
    </row>
    <row r="80" spans="3:4" s="8" customFormat="1">
      <c r="C80" s="75"/>
      <c r="D80" s="51"/>
    </row>
    <row r="81" spans="3:4" s="8" customFormat="1">
      <c r="C81" s="75"/>
      <c r="D81" s="51"/>
    </row>
    <row r="82" spans="3:4" s="8" customFormat="1">
      <c r="C82" s="75"/>
      <c r="D82" s="51"/>
    </row>
    <row r="83" spans="3:4" s="8" customFormat="1">
      <c r="C83" s="75"/>
      <c r="D83" s="51"/>
    </row>
    <row r="84" spans="3:4" s="8" customFormat="1">
      <c r="C84" s="75"/>
      <c r="D84" s="51"/>
    </row>
    <row r="85" spans="3:4" s="8" customFormat="1">
      <c r="C85" s="75"/>
      <c r="D85" s="51"/>
    </row>
    <row r="86" spans="3:4" s="8" customFormat="1">
      <c r="C86" s="75"/>
      <c r="D86" s="51"/>
    </row>
    <row r="87" spans="3:4" s="8" customFormat="1">
      <c r="C87" s="75"/>
      <c r="D87" s="51"/>
    </row>
    <row r="88" spans="3:4" s="8" customFormat="1">
      <c r="C88" s="75"/>
      <c r="D88" s="51"/>
    </row>
    <row r="89" spans="3:4" s="8" customFormat="1">
      <c r="C89" s="75"/>
      <c r="D89" s="51"/>
    </row>
    <row r="90" spans="3:4" s="8" customFormat="1">
      <c r="C90" s="75"/>
      <c r="D90" s="51"/>
    </row>
    <row r="91" spans="3:4" s="8" customFormat="1">
      <c r="C91" s="75"/>
      <c r="D91" s="51"/>
    </row>
    <row r="92" spans="3:4" s="8" customFormat="1">
      <c r="C92" s="75"/>
      <c r="D92" s="51"/>
    </row>
    <row r="93" spans="3:4" s="8" customFormat="1">
      <c r="C93" s="75"/>
      <c r="D93" s="51"/>
    </row>
    <row r="94" spans="3:4" s="8" customFormat="1">
      <c r="C94" s="75"/>
      <c r="D94" s="51"/>
    </row>
    <row r="95" spans="3:4" s="8" customFormat="1">
      <c r="C95" s="75"/>
      <c r="D95" s="51"/>
    </row>
    <row r="96" spans="3:4" s="8" customFormat="1">
      <c r="C96" s="75"/>
      <c r="D96" s="51"/>
    </row>
    <row r="97" spans="3:4" s="8" customFormat="1">
      <c r="C97" s="75"/>
      <c r="D97" s="51"/>
    </row>
    <row r="98" spans="3:4" s="8" customFormat="1">
      <c r="C98" s="75"/>
      <c r="D98" s="51"/>
    </row>
    <row r="99" spans="3:4" s="8" customFormat="1">
      <c r="C99" s="75"/>
      <c r="D99" s="51"/>
    </row>
    <row r="100" spans="3:4" s="8" customFormat="1">
      <c r="C100" s="75"/>
      <c r="D100" s="51"/>
    </row>
    <row r="101" spans="3:4" s="8" customFormat="1">
      <c r="C101" s="75"/>
      <c r="D101" s="51"/>
    </row>
    <row r="102" spans="3:4" s="8" customFormat="1">
      <c r="C102" s="75"/>
      <c r="D102" s="51"/>
    </row>
    <row r="103" spans="3:4" s="8" customFormat="1">
      <c r="C103" s="75"/>
      <c r="D103" s="51"/>
    </row>
    <row r="104" spans="3:4" s="8" customFormat="1">
      <c r="C104" s="75"/>
      <c r="D104" s="51"/>
    </row>
    <row r="105" spans="3:4" s="8" customFormat="1">
      <c r="C105" s="75"/>
      <c r="D105" s="51"/>
    </row>
    <row r="106" spans="3:4" s="8" customFormat="1">
      <c r="C106" s="75"/>
      <c r="D106" s="51"/>
    </row>
    <row r="107" spans="3:4" s="8" customFormat="1">
      <c r="C107" s="75"/>
      <c r="D107" s="51"/>
    </row>
    <row r="108" spans="3:4" s="8" customFormat="1">
      <c r="C108" s="75"/>
      <c r="D108" s="51"/>
    </row>
    <row r="109" spans="3:4" s="8" customFormat="1">
      <c r="C109" s="75"/>
      <c r="D109" s="51"/>
    </row>
    <row r="110" spans="3:4" s="8" customFormat="1">
      <c r="C110" s="75"/>
      <c r="D110" s="51"/>
    </row>
    <row r="111" spans="3:4" s="8" customFormat="1">
      <c r="C111" s="75"/>
      <c r="D111" s="51"/>
    </row>
    <row r="112" spans="3:4" s="8" customFormat="1">
      <c r="C112" s="75"/>
      <c r="D112" s="51"/>
    </row>
    <row r="113" spans="3:4" s="8" customFormat="1">
      <c r="C113" s="75"/>
      <c r="D113" s="51"/>
    </row>
    <row r="114" spans="3:4" s="8" customFormat="1">
      <c r="C114" s="75"/>
      <c r="D114" s="51"/>
    </row>
    <row r="115" spans="3:4" s="8" customFormat="1">
      <c r="C115" s="75"/>
      <c r="D115" s="51"/>
    </row>
    <row r="116" spans="3:4" s="8" customFormat="1">
      <c r="C116" s="75"/>
      <c r="D116" s="51"/>
    </row>
    <row r="117" spans="3:4" s="8" customFormat="1">
      <c r="C117" s="75"/>
      <c r="D117" s="51"/>
    </row>
    <row r="118" spans="3:4" s="8" customFormat="1">
      <c r="C118" s="75"/>
      <c r="D118" s="51"/>
    </row>
    <row r="119" spans="3:4" s="8" customFormat="1">
      <c r="C119" s="75"/>
      <c r="D119" s="51"/>
    </row>
    <row r="120" spans="3:4" s="8" customFormat="1">
      <c r="C120" s="75"/>
      <c r="D120" s="51"/>
    </row>
    <row r="121" spans="3:4" s="8" customFormat="1">
      <c r="C121" s="75"/>
      <c r="D121" s="51"/>
    </row>
    <row r="122" spans="3:4" s="8" customFormat="1">
      <c r="C122" s="75"/>
      <c r="D122" s="51"/>
    </row>
    <row r="123" spans="3:4" s="8" customFormat="1">
      <c r="C123" s="75"/>
      <c r="D123" s="51"/>
    </row>
    <row r="124" spans="3:4" s="8" customFormat="1">
      <c r="C124" s="75"/>
      <c r="D124" s="51"/>
    </row>
    <row r="125" spans="3:4" s="8" customFormat="1">
      <c r="C125" s="75"/>
      <c r="D125" s="51"/>
    </row>
    <row r="126" spans="3:4" s="8" customFormat="1">
      <c r="C126" s="75"/>
      <c r="D126" s="51"/>
    </row>
    <row r="127" spans="3:4" s="8" customFormat="1">
      <c r="C127" s="75"/>
      <c r="D127" s="51"/>
    </row>
    <row r="128" spans="3:4" s="8" customFormat="1">
      <c r="C128" s="75"/>
      <c r="D128" s="51"/>
    </row>
    <row r="129" spans="3:4" s="8" customFormat="1">
      <c r="C129" s="75"/>
      <c r="D129" s="51"/>
    </row>
    <row r="130" spans="3:4" s="8" customFormat="1">
      <c r="C130" s="75"/>
      <c r="D130" s="51"/>
    </row>
    <row r="131" spans="3:4" s="8" customFormat="1">
      <c r="C131" s="75"/>
      <c r="D131" s="51"/>
    </row>
    <row r="132" spans="3:4" s="8" customFormat="1">
      <c r="C132" s="75"/>
      <c r="D132" s="51"/>
    </row>
    <row r="133" spans="3:4" s="8" customFormat="1">
      <c r="C133" s="75"/>
      <c r="D133" s="51"/>
    </row>
    <row r="134" spans="3:4" s="8" customFormat="1">
      <c r="C134" s="75"/>
      <c r="D134" s="51"/>
    </row>
    <row r="135" spans="3:4" s="8" customFormat="1">
      <c r="C135" s="75"/>
      <c r="D135" s="51"/>
    </row>
    <row r="136" spans="3:4" s="8" customFormat="1">
      <c r="C136" s="75"/>
      <c r="D136" s="51"/>
    </row>
    <row r="137" spans="3:4" s="8" customFormat="1">
      <c r="C137" s="75"/>
      <c r="D137" s="51"/>
    </row>
    <row r="138" spans="3:4" s="8" customFormat="1">
      <c r="C138" s="75"/>
      <c r="D138" s="51"/>
    </row>
    <row r="139" spans="3:4" s="8" customFormat="1">
      <c r="C139" s="75"/>
      <c r="D139" s="51"/>
    </row>
    <row r="140" spans="3:4" s="8" customFormat="1">
      <c r="C140" s="75"/>
      <c r="D140" s="51"/>
    </row>
    <row r="141" spans="3:4" s="8" customFormat="1">
      <c r="C141" s="75"/>
      <c r="D141" s="51"/>
    </row>
    <row r="142" spans="3:4" s="8" customFormat="1">
      <c r="C142" s="75"/>
      <c r="D142" s="51"/>
    </row>
    <row r="143" spans="3:4" s="8" customFormat="1">
      <c r="C143" s="75"/>
      <c r="D143" s="51"/>
    </row>
    <row r="144" spans="3:4" s="8" customFormat="1">
      <c r="C144" s="75"/>
      <c r="D144" s="51"/>
    </row>
    <row r="145" spans="3:4" s="8" customFormat="1">
      <c r="C145" s="75"/>
      <c r="D145" s="51"/>
    </row>
    <row r="146" spans="3:4" s="8" customFormat="1">
      <c r="C146" s="75"/>
      <c r="D146" s="51"/>
    </row>
    <row r="147" spans="3:4" s="8" customFormat="1">
      <c r="C147" s="75"/>
      <c r="D147" s="51"/>
    </row>
    <row r="148" spans="3:4" s="8" customFormat="1">
      <c r="C148" s="75"/>
      <c r="D148" s="51"/>
    </row>
    <row r="149" spans="3:4" s="8" customFormat="1">
      <c r="C149" s="75"/>
      <c r="D149" s="51"/>
    </row>
    <row r="150" spans="3:4" s="8" customFormat="1">
      <c r="C150" s="75"/>
      <c r="D150" s="51"/>
    </row>
    <row r="151" spans="3:4" s="8" customFormat="1">
      <c r="C151" s="75"/>
      <c r="D151" s="51"/>
    </row>
    <row r="152" spans="3:4" s="8" customFormat="1">
      <c r="C152" s="75"/>
      <c r="D152" s="51"/>
    </row>
    <row r="153" spans="3:4" s="8" customFormat="1">
      <c r="C153" s="75"/>
      <c r="D153" s="51"/>
    </row>
    <row r="154" spans="3:4" s="8" customFormat="1">
      <c r="C154" s="75"/>
      <c r="D154" s="51"/>
    </row>
    <row r="155" spans="3:4" s="8" customFormat="1">
      <c r="C155" s="75"/>
      <c r="D155" s="51"/>
    </row>
    <row r="156" spans="3:4" s="8" customFormat="1">
      <c r="C156" s="75"/>
      <c r="D156" s="51"/>
    </row>
    <row r="157" spans="3:4" s="8" customFormat="1">
      <c r="C157" s="75"/>
      <c r="D157" s="51"/>
    </row>
    <row r="158" spans="3:4" s="8" customFormat="1">
      <c r="C158" s="75"/>
      <c r="D158" s="51"/>
    </row>
    <row r="159" spans="3:4" s="8" customFormat="1">
      <c r="C159" s="75"/>
      <c r="D159" s="51"/>
    </row>
    <row r="160" spans="3:4" s="8" customFormat="1">
      <c r="C160" s="75"/>
      <c r="D160" s="51"/>
    </row>
    <row r="161" spans="3:4" s="8" customFormat="1">
      <c r="C161" s="75"/>
      <c r="D161" s="51"/>
    </row>
    <row r="162" spans="3:4" s="8" customFormat="1">
      <c r="C162" s="75"/>
      <c r="D162" s="51"/>
    </row>
    <row r="163" spans="3:4" s="8" customFormat="1">
      <c r="C163" s="75"/>
      <c r="D163" s="51"/>
    </row>
    <row r="164" spans="3:4" s="8" customFormat="1">
      <c r="C164" s="75"/>
      <c r="D164" s="51"/>
    </row>
    <row r="165" spans="3:4" s="8" customFormat="1">
      <c r="C165" s="75"/>
      <c r="D165" s="51"/>
    </row>
    <row r="166" spans="3:4" s="8" customFormat="1">
      <c r="C166" s="75"/>
      <c r="D166" s="51"/>
    </row>
    <row r="167" spans="3:4" s="8" customFormat="1">
      <c r="C167" s="75"/>
      <c r="D167" s="51"/>
    </row>
    <row r="168" spans="3:4" s="8" customFormat="1">
      <c r="C168" s="75"/>
      <c r="D168" s="51"/>
    </row>
    <row r="169" spans="3:4" s="8" customFormat="1">
      <c r="C169" s="75"/>
      <c r="D169" s="51"/>
    </row>
    <row r="170" spans="3:4" s="8" customFormat="1">
      <c r="C170" s="75"/>
      <c r="D170" s="51"/>
    </row>
    <row r="171" spans="3:4" s="8" customFormat="1">
      <c r="C171" s="75"/>
      <c r="D171" s="51"/>
    </row>
    <row r="172" spans="3:4" s="8" customFormat="1">
      <c r="C172" s="75"/>
      <c r="D172" s="51"/>
    </row>
    <row r="173" spans="3:4" s="8" customFormat="1">
      <c r="C173" s="75"/>
      <c r="D173" s="51"/>
    </row>
    <row r="174" spans="3:4" s="8" customFormat="1">
      <c r="C174" s="75"/>
      <c r="D174" s="51"/>
    </row>
    <row r="175" spans="3:4" s="8" customFormat="1">
      <c r="C175" s="75"/>
      <c r="D175" s="51"/>
    </row>
    <row r="176" spans="3:4" s="8" customFormat="1">
      <c r="C176" s="75"/>
      <c r="D176" s="51"/>
    </row>
    <row r="177" spans="3:4" s="8" customFormat="1">
      <c r="C177" s="75"/>
      <c r="D177" s="51"/>
    </row>
    <row r="178" spans="3:4" s="8" customFormat="1">
      <c r="C178" s="75"/>
      <c r="D178" s="51"/>
    </row>
    <row r="179" spans="3:4" s="8" customFormat="1">
      <c r="C179" s="75"/>
      <c r="D179" s="51"/>
    </row>
    <row r="180" spans="3:4" s="8" customFormat="1">
      <c r="C180" s="75"/>
      <c r="D180" s="51"/>
    </row>
    <row r="181" spans="3:4" s="8" customFormat="1">
      <c r="C181" s="75"/>
      <c r="D181" s="51"/>
    </row>
    <row r="182" spans="3:4" s="8" customFormat="1">
      <c r="C182" s="75"/>
      <c r="D182" s="51"/>
    </row>
    <row r="183" spans="3:4" s="8" customFormat="1">
      <c r="C183" s="75"/>
      <c r="D183" s="51"/>
    </row>
    <row r="184" spans="3:4" s="8" customFormat="1">
      <c r="C184" s="75"/>
      <c r="D184" s="51"/>
    </row>
    <row r="185" spans="3:4" s="8" customFormat="1">
      <c r="C185" s="75"/>
      <c r="D185" s="51"/>
    </row>
    <row r="186" spans="3:4" s="8" customFormat="1">
      <c r="C186" s="75"/>
      <c r="D186" s="51"/>
    </row>
    <row r="187" spans="3:4" s="8" customFormat="1">
      <c r="C187" s="75"/>
      <c r="D187" s="51"/>
    </row>
    <row r="188" spans="3:4" s="8" customFormat="1">
      <c r="C188" s="75"/>
      <c r="D188" s="51"/>
    </row>
    <row r="189" spans="3:4" s="8" customFormat="1">
      <c r="C189" s="75"/>
      <c r="D189" s="51"/>
    </row>
    <row r="190" spans="3:4" s="8" customFormat="1">
      <c r="C190" s="75"/>
      <c r="D190" s="51"/>
    </row>
    <row r="191" spans="3:4" s="8" customFormat="1">
      <c r="C191" s="75"/>
      <c r="D191" s="51"/>
    </row>
    <row r="192" spans="3:4" s="8" customFormat="1">
      <c r="C192" s="75"/>
      <c r="D192" s="51"/>
    </row>
    <row r="193" spans="3:4" s="8" customFormat="1">
      <c r="C193" s="75"/>
      <c r="D193" s="51"/>
    </row>
    <row r="194" spans="3:4" s="8" customFormat="1">
      <c r="C194" s="75"/>
      <c r="D194" s="51"/>
    </row>
    <row r="195" spans="3:4" s="8" customFormat="1">
      <c r="C195" s="75"/>
      <c r="D195" s="51"/>
    </row>
    <row r="196" spans="3:4" s="8" customFormat="1">
      <c r="C196" s="75"/>
      <c r="D196" s="51"/>
    </row>
    <row r="197" spans="3:4" s="8" customFormat="1">
      <c r="C197" s="75"/>
      <c r="D197" s="51"/>
    </row>
    <row r="198" spans="3:4" s="8" customFormat="1">
      <c r="C198" s="75"/>
      <c r="D198" s="51"/>
    </row>
    <row r="199" spans="3:4" s="8" customFormat="1">
      <c r="C199" s="75"/>
      <c r="D199" s="51"/>
    </row>
    <row r="200" spans="3:4" s="8" customFormat="1">
      <c r="C200" s="75"/>
      <c r="D200" s="51"/>
    </row>
    <row r="201" spans="3:4" s="8" customFormat="1">
      <c r="C201" s="75"/>
      <c r="D201" s="51"/>
    </row>
    <row r="202" spans="3:4" s="8" customFormat="1">
      <c r="C202" s="75"/>
      <c r="D202" s="51"/>
    </row>
    <row r="203" spans="3:4" s="8" customFormat="1">
      <c r="C203" s="75"/>
      <c r="D203" s="51"/>
    </row>
    <row r="204" spans="3:4" s="8" customFormat="1">
      <c r="C204" s="75"/>
      <c r="D204" s="51"/>
    </row>
    <row r="205" spans="3:4" s="8" customFormat="1">
      <c r="C205" s="75"/>
      <c r="D205" s="51"/>
    </row>
    <row r="206" spans="3:4" s="8" customFormat="1">
      <c r="C206" s="75"/>
      <c r="D206" s="51"/>
    </row>
    <row r="207" spans="3:4" s="8" customFormat="1">
      <c r="C207" s="75"/>
      <c r="D207" s="51"/>
    </row>
    <row r="208" spans="3:4" s="8" customFormat="1">
      <c r="C208" s="75"/>
      <c r="D208" s="51"/>
    </row>
    <row r="209" spans="3:4" s="8" customFormat="1">
      <c r="C209" s="75"/>
      <c r="D209" s="51"/>
    </row>
    <row r="210" spans="3:4" s="8" customFormat="1">
      <c r="C210" s="75"/>
      <c r="D210" s="51"/>
    </row>
    <row r="211" spans="3:4" s="8" customFormat="1">
      <c r="C211" s="75"/>
      <c r="D211" s="51"/>
    </row>
    <row r="212" spans="3:4" s="8" customFormat="1">
      <c r="C212" s="75"/>
      <c r="D212" s="51"/>
    </row>
    <row r="213" spans="3:4" s="8" customFormat="1">
      <c r="C213" s="75"/>
      <c r="D213" s="51"/>
    </row>
    <row r="214" spans="3:4" s="8" customFormat="1">
      <c r="C214" s="75"/>
      <c r="D214" s="51"/>
    </row>
    <row r="215" spans="3:4" s="8" customFormat="1">
      <c r="C215" s="75"/>
      <c r="D215" s="51"/>
    </row>
    <row r="216" spans="3:4" s="8" customFormat="1">
      <c r="C216" s="75"/>
      <c r="D216" s="51"/>
    </row>
    <row r="217" spans="3:4" s="8" customFormat="1">
      <c r="C217" s="75"/>
      <c r="D217" s="51"/>
    </row>
    <row r="218" spans="3:4" s="8" customFormat="1">
      <c r="C218" s="75"/>
      <c r="D218" s="51"/>
    </row>
    <row r="219" spans="3:4" s="8" customFormat="1">
      <c r="C219" s="75"/>
      <c r="D219" s="51"/>
    </row>
    <row r="220" spans="3:4" s="8" customFormat="1">
      <c r="C220" s="75"/>
      <c r="D220" s="51"/>
    </row>
    <row r="221" spans="3:4" s="8" customFormat="1">
      <c r="C221" s="75"/>
      <c r="D221" s="51"/>
    </row>
    <row r="222" spans="3:4" s="8" customFormat="1">
      <c r="C222" s="75"/>
      <c r="D222" s="51"/>
    </row>
    <row r="223" spans="3:4" s="8" customFormat="1">
      <c r="C223" s="75"/>
      <c r="D223" s="51"/>
    </row>
    <row r="224" spans="3:4" s="8" customFormat="1">
      <c r="C224" s="75"/>
      <c r="D224" s="51"/>
    </row>
    <row r="225" spans="3:4" s="8" customFormat="1">
      <c r="C225" s="75"/>
      <c r="D225" s="51"/>
    </row>
    <row r="226" spans="3:4" s="8" customFormat="1">
      <c r="C226" s="75"/>
      <c r="D226" s="51"/>
    </row>
    <row r="227" spans="3:4" s="8" customFormat="1">
      <c r="C227" s="75"/>
      <c r="D227" s="51"/>
    </row>
    <row r="228" spans="3:4" s="8" customFormat="1">
      <c r="C228" s="75"/>
      <c r="D228" s="51"/>
    </row>
    <row r="229" spans="3:4" s="8" customFormat="1">
      <c r="C229" s="75"/>
      <c r="D229" s="51"/>
    </row>
    <row r="230" spans="3:4" s="8" customFormat="1">
      <c r="C230" s="75"/>
      <c r="D230" s="51"/>
    </row>
    <row r="231" spans="3:4" s="8" customFormat="1">
      <c r="C231" s="75"/>
      <c r="D231" s="51"/>
    </row>
    <row r="232" spans="3:4" s="8" customFormat="1">
      <c r="C232" s="75"/>
      <c r="D232" s="51"/>
    </row>
    <row r="233" spans="3:4" s="8" customFormat="1">
      <c r="C233" s="75"/>
      <c r="D233" s="51"/>
    </row>
    <row r="234" spans="3:4" s="8" customFormat="1">
      <c r="C234" s="75"/>
      <c r="D234" s="51"/>
    </row>
    <row r="235" spans="3:4" s="8" customFormat="1">
      <c r="C235" s="75"/>
      <c r="D235" s="51"/>
    </row>
    <row r="236" spans="3:4" s="8" customFormat="1">
      <c r="C236" s="75"/>
      <c r="D236" s="51"/>
    </row>
    <row r="237" spans="3:4" s="8" customFormat="1">
      <c r="C237" s="75"/>
      <c r="D237" s="51"/>
    </row>
    <row r="238" spans="3:4" s="8" customFormat="1">
      <c r="C238" s="75"/>
      <c r="D238" s="51"/>
    </row>
    <row r="239" spans="3:4" s="8" customFormat="1">
      <c r="C239" s="75"/>
      <c r="D239" s="51"/>
    </row>
    <row r="240" spans="3:4" s="8" customFormat="1">
      <c r="C240" s="75"/>
      <c r="D240" s="51"/>
    </row>
    <row r="241" spans="3:4" s="8" customFormat="1">
      <c r="C241" s="75"/>
      <c r="D241" s="51"/>
    </row>
    <row r="242" spans="3:4" s="8" customFormat="1">
      <c r="C242" s="75"/>
      <c r="D242" s="51"/>
    </row>
    <row r="243" spans="3:4" s="8" customFormat="1">
      <c r="C243" s="75"/>
      <c r="D243" s="51"/>
    </row>
    <row r="244" spans="3:4" s="8" customFormat="1">
      <c r="C244" s="75"/>
      <c r="D244" s="51"/>
    </row>
    <row r="245" spans="3:4" s="8" customFormat="1">
      <c r="C245" s="75"/>
      <c r="D245" s="51"/>
    </row>
    <row r="246" spans="3:4" s="8" customFormat="1">
      <c r="C246" s="75"/>
      <c r="D246" s="51"/>
    </row>
    <row r="247" spans="3:4" s="8" customFormat="1">
      <c r="C247" s="75"/>
      <c r="D247" s="51"/>
    </row>
    <row r="248" spans="3:4" s="8" customFormat="1">
      <c r="C248" s="75"/>
      <c r="D248" s="51"/>
    </row>
    <row r="249" spans="3:4" s="8" customFormat="1">
      <c r="C249" s="75"/>
      <c r="D249" s="51"/>
    </row>
    <row r="250" spans="3:4" s="8" customFormat="1">
      <c r="C250" s="75"/>
      <c r="D250" s="51"/>
    </row>
    <row r="251" spans="3:4" s="8" customFormat="1">
      <c r="C251" s="75"/>
      <c r="D251" s="51"/>
    </row>
    <row r="252" spans="3:4" s="8" customFormat="1">
      <c r="C252" s="75"/>
      <c r="D252" s="51"/>
    </row>
    <row r="253" spans="3:4" s="8" customFormat="1">
      <c r="C253" s="75"/>
      <c r="D253" s="51"/>
    </row>
    <row r="254" spans="3:4" s="8" customFormat="1">
      <c r="C254" s="75"/>
      <c r="D254" s="51"/>
    </row>
    <row r="255" spans="3:4" s="8" customFormat="1">
      <c r="C255" s="75"/>
      <c r="D255" s="51"/>
    </row>
    <row r="256" spans="3:4" s="8" customFormat="1">
      <c r="C256" s="75"/>
      <c r="D256" s="51"/>
    </row>
    <row r="257" spans="3:4" s="8" customFormat="1">
      <c r="C257" s="75"/>
      <c r="D257" s="51"/>
    </row>
    <row r="258" spans="3:4" s="8" customFormat="1">
      <c r="C258" s="75"/>
      <c r="D258" s="51"/>
    </row>
    <row r="259" spans="3:4" s="8" customFormat="1">
      <c r="C259" s="75"/>
      <c r="D259" s="51"/>
    </row>
    <row r="260" spans="3:4" s="8" customFormat="1">
      <c r="C260" s="75"/>
      <c r="D260" s="51"/>
    </row>
    <row r="261" spans="3:4" s="8" customFormat="1">
      <c r="C261" s="75"/>
      <c r="D261" s="51"/>
    </row>
    <row r="262" spans="3:4" s="8" customFormat="1">
      <c r="C262" s="75"/>
      <c r="D262" s="51"/>
    </row>
    <row r="263" spans="3:4" s="8" customFormat="1">
      <c r="C263" s="75"/>
      <c r="D263" s="51"/>
    </row>
    <row r="264" spans="3:4" s="8" customFormat="1">
      <c r="C264" s="75"/>
      <c r="D264" s="51"/>
    </row>
    <row r="265" spans="3:4" s="8" customFormat="1">
      <c r="C265" s="75"/>
      <c r="D265" s="51"/>
    </row>
    <row r="266" spans="3:4" s="8" customFormat="1">
      <c r="C266" s="75"/>
      <c r="D266" s="51"/>
    </row>
    <row r="267" spans="3:4" s="8" customFormat="1">
      <c r="C267" s="75"/>
      <c r="D267" s="51"/>
    </row>
    <row r="268" spans="3:4" s="8" customFormat="1">
      <c r="C268" s="75"/>
      <c r="D268" s="51"/>
    </row>
    <row r="269" spans="3:4" s="8" customFormat="1">
      <c r="C269" s="75"/>
      <c r="D269" s="51"/>
    </row>
    <row r="270" spans="3:4" s="8" customFormat="1">
      <c r="C270" s="75"/>
      <c r="D270" s="51"/>
    </row>
    <row r="271" spans="3:4" s="8" customFormat="1">
      <c r="C271" s="75"/>
      <c r="D271" s="51"/>
    </row>
    <row r="272" spans="3:4" s="8" customFormat="1">
      <c r="C272" s="75"/>
      <c r="D272" s="51"/>
    </row>
    <row r="273" spans="3:4" s="8" customFormat="1">
      <c r="C273" s="75"/>
      <c r="D273" s="51"/>
    </row>
    <row r="274" spans="3:4" s="8" customFormat="1">
      <c r="C274" s="75"/>
      <c r="D274" s="51"/>
    </row>
    <row r="275" spans="3:4" s="8" customFormat="1">
      <c r="C275" s="75"/>
      <c r="D275" s="51"/>
    </row>
    <row r="276" spans="3:4" s="8" customFormat="1">
      <c r="C276" s="75"/>
      <c r="D276" s="51"/>
    </row>
    <row r="277" spans="3:4" s="8" customFormat="1">
      <c r="C277" s="75"/>
      <c r="D277" s="51"/>
    </row>
    <row r="278" spans="3:4" s="8" customFormat="1">
      <c r="C278" s="75"/>
      <c r="D278" s="51"/>
    </row>
    <row r="279" spans="3:4" s="8" customFormat="1">
      <c r="C279" s="75"/>
      <c r="D279" s="51"/>
    </row>
    <row r="280" spans="3:4" s="8" customFormat="1">
      <c r="C280" s="75"/>
      <c r="D280" s="51"/>
    </row>
    <row r="281" spans="3:4" s="8" customFormat="1">
      <c r="C281" s="75"/>
      <c r="D281" s="51"/>
    </row>
    <row r="282" spans="3:4" s="8" customFormat="1">
      <c r="C282" s="75"/>
      <c r="D282" s="51"/>
    </row>
    <row r="283" spans="3:4" s="8" customFormat="1">
      <c r="C283" s="75"/>
      <c r="D283" s="51"/>
    </row>
    <row r="284" spans="3:4" s="8" customFormat="1">
      <c r="C284" s="75"/>
      <c r="D284" s="51"/>
    </row>
    <row r="285" spans="3:4" s="8" customFormat="1">
      <c r="C285" s="75"/>
      <c r="D285" s="51"/>
    </row>
    <row r="286" spans="3:4" s="8" customFormat="1">
      <c r="C286" s="75"/>
      <c r="D286" s="51"/>
    </row>
    <row r="287" spans="3:4" s="8" customFormat="1">
      <c r="C287" s="75"/>
      <c r="D287" s="51"/>
    </row>
    <row r="288" spans="3:4" s="8" customFormat="1">
      <c r="C288" s="75"/>
      <c r="D288" s="51"/>
    </row>
    <row r="289" spans="3:4" s="8" customFormat="1">
      <c r="C289" s="75"/>
      <c r="D289" s="51"/>
    </row>
    <row r="290" spans="3:4" s="8" customFormat="1">
      <c r="C290" s="75"/>
      <c r="D290" s="51"/>
    </row>
    <row r="291" spans="3:4" s="8" customFormat="1">
      <c r="C291" s="75"/>
      <c r="D291" s="51"/>
    </row>
    <row r="292" spans="3:4" s="8" customFormat="1">
      <c r="C292" s="75"/>
      <c r="D292" s="51"/>
    </row>
    <row r="293" spans="3:4" s="8" customFormat="1">
      <c r="C293" s="75"/>
      <c r="D293" s="51"/>
    </row>
  </sheetData>
  <customSheetViews>
    <customSheetView guid="{BD8A273F-EBDA-4BF5-9FEF-0F811D076781}" scale="80" state="hidden">
      <selection activeCell="C8" sqref="C8"/>
      <pageMargins left="0.36" right="0.24" top="0.45" bottom="0.46" header="0.32" footer="0.4"/>
      <pageSetup paperSize="9" scale="74" orientation="landscape" r:id="rId1"/>
      <headerFooter alignWithMargins="0"/>
    </customSheetView>
    <customSheetView guid="{42981FEF-5313-4B99-8040-85340FCD82AA}" scale="80" state="hidden">
      <selection activeCell="C8" sqref="C8"/>
      <pageMargins left="0.36" right="0.24" top="0.45" bottom="0.46" header="0.32" footer="0.4"/>
      <pageSetup paperSize="9" scale="74" orientation="landscape" r:id="rId2"/>
      <headerFooter alignWithMargins="0"/>
    </customSheetView>
    <customSheetView guid="{9EC9AAF8-31E5-417A-A928-3DBD93AA7952}" scale="80" topLeftCell="A7">
      <selection activeCell="C8" sqref="C8"/>
      <pageMargins left="0.36" right="0.24" top="0.45" bottom="0.46" header="0.32" footer="0.4"/>
      <pageSetup paperSize="9" scale="74" orientation="landscape" r:id="rId3"/>
      <headerFooter alignWithMargins="0"/>
    </customSheetView>
    <customSheetView guid="{F7D79B8D-92A2-4094-827A-AE8F90DE993F}" scale="80" topLeftCell="A7">
      <selection activeCell="C8" sqref="C8"/>
      <pageMargins left="0.36" right="0.24" top="0.45" bottom="0.46" header="0.32" footer="0.4"/>
      <pageSetup paperSize="9" scale="74" orientation="landscape" r:id="rId4"/>
      <headerFooter alignWithMargins="0"/>
    </customSheetView>
    <customSheetView guid="{19015944-8DC3-4198-B28B-DDAFEE7C00D9}" scale="80" state="hidden">
      <selection activeCell="C8" sqref="C8"/>
      <pageMargins left="0.36" right="0.24" top="0.45" bottom="0.46" header="0.32" footer="0.4"/>
      <pageSetup paperSize="9" scale="74" orientation="landscape" r:id="rId5"/>
      <headerFooter alignWithMargins="0"/>
    </customSheetView>
    <customSheetView guid="{7459C945-4CDE-4B11-9340-999C59B3DCDD}" scale="80" state="hidden">
      <selection activeCell="C8" sqref="C8"/>
      <pageMargins left="0.36" right="0.24" top="0.45" bottom="0.46" header="0.32" footer="0.4"/>
      <pageSetup paperSize="9" scale="74" orientation="landscape" r:id="rId6"/>
      <headerFooter alignWithMargins="0"/>
    </customSheetView>
  </customSheetViews>
  <mergeCells count="4097">
    <mergeCell ref="XEW25:XEZ25"/>
    <mergeCell ref="XEC25:XEF25"/>
    <mergeCell ref="XEG25:XEJ25"/>
    <mergeCell ref="XEK25:XEN25"/>
    <mergeCell ref="XEO25:XER25"/>
    <mergeCell ref="XES25:XEV25"/>
    <mergeCell ref="XDI25:XDL25"/>
    <mergeCell ref="XDM25:XDP25"/>
    <mergeCell ref="XDQ25:XDT25"/>
    <mergeCell ref="XDU25:XDX25"/>
    <mergeCell ref="XDY25:XEB25"/>
    <mergeCell ref="XCO25:XCR25"/>
    <mergeCell ref="XCS25:XCV25"/>
    <mergeCell ref="XCW25:XCZ25"/>
    <mergeCell ref="XDA25:XDD25"/>
    <mergeCell ref="XDE25:XDH25"/>
    <mergeCell ref="XBU25:XBX25"/>
    <mergeCell ref="XBY25:XCB25"/>
    <mergeCell ref="XCC25:XCF25"/>
    <mergeCell ref="XCG25:XCJ25"/>
    <mergeCell ref="XCK25:XCN25"/>
    <mergeCell ref="XBA25:XBD25"/>
    <mergeCell ref="XBE25:XBH25"/>
    <mergeCell ref="XBI25:XBL25"/>
    <mergeCell ref="XBM25:XBP25"/>
    <mergeCell ref="XBQ25:XBT25"/>
    <mergeCell ref="XAG25:XAJ25"/>
    <mergeCell ref="XAK25:XAN25"/>
    <mergeCell ref="XAO25:XAR25"/>
    <mergeCell ref="XAS25:XAV25"/>
    <mergeCell ref="XAW25:XAZ25"/>
    <mergeCell ref="WZM25:WZP25"/>
    <mergeCell ref="WZQ25:WZT25"/>
    <mergeCell ref="WZU25:WZX25"/>
    <mergeCell ref="WZY25:XAB25"/>
    <mergeCell ref="XAC25:XAF25"/>
    <mergeCell ref="WYS25:WYV25"/>
    <mergeCell ref="WYW25:WYZ25"/>
    <mergeCell ref="WZA25:WZD25"/>
    <mergeCell ref="WZE25:WZH25"/>
    <mergeCell ref="WZI25:WZL25"/>
    <mergeCell ref="WXY25:WYB25"/>
    <mergeCell ref="WYC25:WYF25"/>
    <mergeCell ref="WYG25:WYJ25"/>
    <mergeCell ref="WYK25:WYN25"/>
    <mergeCell ref="WYO25:WYR25"/>
    <mergeCell ref="WXE25:WXH25"/>
    <mergeCell ref="WXI25:WXL25"/>
    <mergeCell ref="WXM25:WXP25"/>
    <mergeCell ref="WXQ25:WXT25"/>
    <mergeCell ref="WXU25:WXX25"/>
    <mergeCell ref="WWK25:WWN25"/>
    <mergeCell ref="WWO25:WWR25"/>
    <mergeCell ref="WWS25:WWV25"/>
    <mergeCell ref="WWW25:WWZ25"/>
    <mergeCell ref="WXA25:WXD25"/>
    <mergeCell ref="WVQ25:WVT25"/>
    <mergeCell ref="WVU25:WVX25"/>
    <mergeCell ref="WVY25:WWB25"/>
    <mergeCell ref="WWC25:WWF25"/>
    <mergeCell ref="WWG25:WWJ25"/>
    <mergeCell ref="WUW25:WUZ25"/>
    <mergeCell ref="WVA25:WVD25"/>
    <mergeCell ref="WVE25:WVH25"/>
    <mergeCell ref="WVI25:WVL25"/>
    <mergeCell ref="WVM25:WVP25"/>
    <mergeCell ref="WUC25:WUF25"/>
    <mergeCell ref="WUG25:WUJ25"/>
    <mergeCell ref="WUK25:WUN25"/>
    <mergeCell ref="WUO25:WUR25"/>
    <mergeCell ref="WUS25:WUV25"/>
    <mergeCell ref="WTI25:WTL25"/>
    <mergeCell ref="WTM25:WTP25"/>
    <mergeCell ref="WTQ25:WTT25"/>
    <mergeCell ref="WTU25:WTX25"/>
    <mergeCell ref="WTY25:WUB25"/>
    <mergeCell ref="WSO25:WSR25"/>
    <mergeCell ref="WSS25:WSV25"/>
    <mergeCell ref="WSW25:WSZ25"/>
    <mergeCell ref="WTA25:WTD25"/>
    <mergeCell ref="WTE25:WTH25"/>
    <mergeCell ref="WRU25:WRX25"/>
    <mergeCell ref="WRY25:WSB25"/>
    <mergeCell ref="WSC25:WSF25"/>
    <mergeCell ref="WSG25:WSJ25"/>
    <mergeCell ref="WSK25:WSN25"/>
    <mergeCell ref="WRA25:WRD25"/>
    <mergeCell ref="WRE25:WRH25"/>
    <mergeCell ref="WRI25:WRL25"/>
    <mergeCell ref="WRM25:WRP25"/>
    <mergeCell ref="WRQ25:WRT25"/>
    <mergeCell ref="WQG25:WQJ25"/>
    <mergeCell ref="WQK25:WQN25"/>
    <mergeCell ref="WQO25:WQR25"/>
    <mergeCell ref="WQS25:WQV25"/>
    <mergeCell ref="WQW25:WQZ25"/>
    <mergeCell ref="WPM25:WPP25"/>
    <mergeCell ref="WPQ25:WPT25"/>
    <mergeCell ref="WPU25:WPX25"/>
    <mergeCell ref="WPY25:WQB25"/>
    <mergeCell ref="WQC25:WQF25"/>
    <mergeCell ref="WOS25:WOV25"/>
    <mergeCell ref="WOW25:WOZ25"/>
    <mergeCell ref="WPA25:WPD25"/>
    <mergeCell ref="WPE25:WPH25"/>
    <mergeCell ref="WPI25:WPL25"/>
    <mergeCell ref="WNY25:WOB25"/>
    <mergeCell ref="WOC25:WOF25"/>
    <mergeCell ref="WOG25:WOJ25"/>
    <mergeCell ref="WOK25:WON25"/>
    <mergeCell ref="WOO25:WOR25"/>
    <mergeCell ref="WNE25:WNH25"/>
    <mergeCell ref="WNI25:WNL25"/>
    <mergeCell ref="WNM25:WNP25"/>
    <mergeCell ref="WNQ25:WNT25"/>
    <mergeCell ref="WNU25:WNX25"/>
    <mergeCell ref="WMK25:WMN25"/>
    <mergeCell ref="WMO25:WMR25"/>
    <mergeCell ref="WMS25:WMV25"/>
    <mergeCell ref="WMW25:WMZ25"/>
    <mergeCell ref="WNA25:WND25"/>
    <mergeCell ref="WLQ25:WLT25"/>
    <mergeCell ref="WLU25:WLX25"/>
    <mergeCell ref="WLY25:WMB25"/>
    <mergeCell ref="WMC25:WMF25"/>
    <mergeCell ref="WMG25:WMJ25"/>
    <mergeCell ref="WKW25:WKZ25"/>
    <mergeCell ref="WLA25:WLD25"/>
    <mergeCell ref="WLE25:WLH25"/>
    <mergeCell ref="WLI25:WLL25"/>
    <mergeCell ref="WLM25:WLP25"/>
    <mergeCell ref="WKC25:WKF25"/>
    <mergeCell ref="WKG25:WKJ25"/>
    <mergeCell ref="WKK25:WKN25"/>
    <mergeCell ref="WKO25:WKR25"/>
    <mergeCell ref="WKS25:WKV25"/>
    <mergeCell ref="WJI25:WJL25"/>
    <mergeCell ref="WJM25:WJP25"/>
    <mergeCell ref="WJQ25:WJT25"/>
    <mergeCell ref="WJU25:WJX25"/>
    <mergeCell ref="WJY25:WKB25"/>
    <mergeCell ref="WIO25:WIR25"/>
    <mergeCell ref="WIS25:WIV25"/>
    <mergeCell ref="WIW25:WIZ25"/>
    <mergeCell ref="WJA25:WJD25"/>
    <mergeCell ref="WJE25:WJH25"/>
    <mergeCell ref="WHU25:WHX25"/>
    <mergeCell ref="WHY25:WIB25"/>
    <mergeCell ref="WIC25:WIF25"/>
    <mergeCell ref="WIG25:WIJ25"/>
    <mergeCell ref="WIK25:WIN25"/>
    <mergeCell ref="WHA25:WHD25"/>
    <mergeCell ref="WHE25:WHH25"/>
    <mergeCell ref="WHI25:WHL25"/>
    <mergeCell ref="WHM25:WHP25"/>
    <mergeCell ref="WHQ25:WHT25"/>
    <mergeCell ref="WGG25:WGJ25"/>
    <mergeCell ref="WGK25:WGN25"/>
    <mergeCell ref="WGO25:WGR25"/>
    <mergeCell ref="WGS25:WGV25"/>
    <mergeCell ref="WGW25:WGZ25"/>
    <mergeCell ref="WFM25:WFP25"/>
    <mergeCell ref="WFQ25:WFT25"/>
    <mergeCell ref="WFU25:WFX25"/>
    <mergeCell ref="WFY25:WGB25"/>
    <mergeCell ref="WGC25:WGF25"/>
    <mergeCell ref="WES25:WEV25"/>
    <mergeCell ref="WEW25:WEZ25"/>
    <mergeCell ref="WFA25:WFD25"/>
    <mergeCell ref="WFE25:WFH25"/>
    <mergeCell ref="WFI25:WFL25"/>
    <mergeCell ref="WDY25:WEB25"/>
    <mergeCell ref="WEC25:WEF25"/>
    <mergeCell ref="WEG25:WEJ25"/>
    <mergeCell ref="WEK25:WEN25"/>
    <mergeCell ref="WEO25:WER25"/>
    <mergeCell ref="WDE25:WDH25"/>
    <mergeCell ref="WDI25:WDL25"/>
    <mergeCell ref="WDM25:WDP25"/>
    <mergeCell ref="WDQ25:WDT25"/>
    <mergeCell ref="WDU25:WDX25"/>
    <mergeCell ref="WCK25:WCN25"/>
    <mergeCell ref="WCO25:WCR25"/>
    <mergeCell ref="WCS25:WCV25"/>
    <mergeCell ref="WCW25:WCZ25"/>
    <mergeCell ref="WDA25:WDD25"/>
    <mergeCell ref="WBQ25:WBT25"/>
    <mergeCell ref="WBU25:WBX25"/>
    <mergeCell ref="WBY25:WCB25"/>
    <mergeCell ref="WCC25:WCF25"/>
    <mergeCell ref="WCG25:WCJ25"/>
    <mergeCell ref="WAW25:WAZ25"/>
    <mergeCell ref="WBA25:WBD25"/>
    <mergeCell ref="WBE25:WBH25"/>
    <mergeCell ref="WBI25:WBL25"/>
    <mergeCell ref="WBM25:WBP25"/>
    <mergeCell ref="WAC25:WAF25"/>
    <mergeCell ref="WAG25:WAJ25"/>
    <mergeCell ref="WAK25:WAN25"/>
    <mergeCell ref="WAO25:WAR25"/>
    <mergeCell ref="WAS25:WAV25"/>
    <mergeCell ref="VZI25:VZL25"/>
    <mergeCell ref="VZM25:VZP25"/>
    <mergeCell ref="VZQ25:VZT25"/>
    <mergeCell ref="VZU25:VZX25"/>
    <mergeCell ref="VZY25:WAB25"/>
    <mergeCell ref="VYO25:VYR25"/>
    <mergeCell ref="VYS25:VYV25"/>
    <mergeCell ref="VYW25:VYZ25"/>
    <mergeCell ref="VZA25:VZD25"/>
    <mergeCell ref="VZE25:VZH25"/>
    <mergeCell ref="VXU25:VXX25"/>
    <mergeCell ref="VXY25:VYB25"/>
    <mergeCell ref="VYC25:VYF25"/>
    <mergeCell ref="VYG25:VYJ25"/>
    <mergeCell ref="VYK25:VYN25"/>
    <mergeCell ref="VXA25:VXD25"/>
    <mergeCell ref="VXE25:VXH25"/>
    <mergeCell ref="VXI25:VXL25"/>
    <mergeCell ref="VXM25:VXP25"/>
    <mergeCell ref="VXQ25:VXT25"/>
    <mergeCell ref="VWG25:VWJ25"/>
    <mergeCell ref="VWK25:VWN25"/>
    <mergeCell ref="VWO25:VWR25"/>
    <mergeCell ref="VWS25:VWV25"/>
    <mergeCell ref="VWW25:VWZ25"/>
    <mergeCell ref="VVM25:VVP25"/>
    <mergeCell ref="VVQ25:VVT25"/>
    <mergeCell ref="VVU25:VVX25"/>
    <mergeCell ref="VVY25:VWB25"/>
    <mergeCell ref="VWC25:VWF25"/>
    <mergeCell ref="VUS25:VUV25"/>
    <mergeCell ref="VUW25:VUZ25"/>
    <mergeCell ref="VVA25:VVD25"/>
    <mergeCell ref="VVE25:VVH25"/>
    <mergeCell ref="VVI25:VVL25"/>
    <mergeCell ref="VTY25:VUB25"/>
    <mergeCell ref="VUC25:VUF25"/>
    <mergeCell ref="VUG25:VUJ25"/>
    <mergeCell ref="VUK25:VUN25"/>
    <mergeCell ref="VUO25:VUR25"/>
    <mergeCell ref="VTE25:VTH25"/>
    <mergeCell ref="VTI25:VTL25"/>
    <mergeCell ref="VTM25:VTP25"/>
    <mergeCell ref="VTQ25:VTT25"/>
    <mergeCell ref="VTU25:VTX25"/>
    <mergeCell ref="VSK25:VSN25"/>
    <mergeCell ref="VSO25:VSR25"/>
    <mergeCell ref="VSS25:VSV25"/>
    <mergeCell ref="VSW25:VSZ25"/>
    <mergeCell ref="VTA25:VTD25"/>
    <mergeCell ref="VRQ25:VRT25"/>
    <mergeCell ref="VRU25:VRX25"/>
    <mergeCell ref="VRY25:VSB25"/>
    <mergeCell ref="VSC25:VSF25"/>
    <mergeCell ref="VSG25:VSJ25"/>
    <mergeCell ref="VQW25:VQZ25"/>
    <mergeCell ref="VRA25:VRD25"/>
    <mergeCell ref="VRE25:VRH25"/>
    <mergeCell ref="VRI25:VRL25"/>
    <mergeCell ref="VRM25:VRP25"/>
    <mergeCell ref="VQC25:VQF25"/>
    <mergeCell ref="VQG25:VQJ25"/>
    <mergeCell ref="VQK25:VQN25"/>
    <mergeCell ref="VQO25:VQR25"/>
    <mergeCell ref="VQS25:VQV25"/>
    <mergeCell ref="VPI25:VPL25"/>
    <mergeCell ref="VPM25:VPP25"/>
    <mergeCell ref="VPQ25:VPT25"/>
    <mergeCell ref="VPU25:VPX25"/>
    <mergeCell ref="VPY25:VQB25"/>
    <mergeCell ref="VOO25:VOR25"/>
    <mergeCell ref="VOS25:VOV25"/>
    <mergeCell ref="VOW25:VOZ25"/>
    <mergeCell ref="VPA25:VPD25"/>
    <mergeCell ref="VPE25:VPH25"/>
    <mergeCell ref="VNU25:VNX25"/>
    <mergeCell ref="VNY25:VOB25"/>
    <mergeCell ref="VOC25:VOF25"/>
    <mergeCell ref="VOG25:VOJ25"/>
    <mergeCell ref="VOK25:VON25"/>
    <mergeCell ref="VNA25:VND25"/>
    <mergeCell ref="VNE25:VNH25"/>
    <mergeCell ref="VNI25:VNL25"/>
    <mergeCell ref="VNM25:VNP25"/>
    <mergeCell ref="VNQ25:VNT25"/>
    <mergeCell ref="VMG25:VMJ25"/>
    <mergeCell ref="VMK25:VMN25"/>
    <mergeCell ref="VMO25:VMR25"/>
    <mergeCell ref="VMS25:VMV25"/>
    <mergeCell ref="VMW25:VMZ25"/>
    <mergeCell ref="VLM25:VLP25"/>
    <mergeCell ref="VLQ25:VLT25"/>
    <mergeCell ref="VLU25:VLX25"/>
    <mergeCell ref="VLY25:VMB25"/>
    <mergeCell ref="VMC25:VMF25"/>
    <mergeCell ref="VKS25:VKV25"/>
    <mergeCell ref="VKW25:VKZ25"/>
    <mergeCell ref="VLA25:VLD25"/>
    <mergeCell ref="VLE25:VLH25"/>
    <mergeCell ref="VLI25:VLL25"/>
    <mergeCell ref="VJY25:VKB25"/>
    <mergeCell ref="VKC25:VKF25"/>
    <mergeCell ref="VKG25:VKJ25"/>
    <mergeCell ref="VKK25:VKN25"/>
    <mergeCell ref="VKO25:VKR25"/>
    <mergeCell ref="VJE25:VJH25"/>
    <mergeCell ref="VJI25:VJL25"/>
    <mergeCell ref="VJM25:VJP25"/>
    <mergeCell ref="VJQ25:VJT25"/>
    <mergeCell ref="VJU25:VJX25"/>
    <mergeCell ref="VIK25:VIN25"/>
    <mergeCell ref="VIO25:VIR25"/>
    <mergeCell ref="VIS25:VIV25"/>
    <mergeCell ref="VIW25:VIZ25"/>
    <mergeCell ref="VJA25:VJD25"/>
    <mergeCell ref="VHQ25:VHT25"/>
    <mergeCell ref="VHU25:VHX25"/>
    <mergeCell ref="VHY25:VIB25"/>
    <mergeCell ref="VIC25:VIF25"/>
    <mergeCell ref="VIG25:VIJ25"/>
    <mergeCell ref="VGW25:VGZ25"/>
    <mergeCell ref="VHA25:VHD25"/>
    <mergeCell ref="VHE25:VHH25"/>
    <mergeCell ref="VHI25:VHL25"/>
    <mergeCell ref="VHM25:VHP25"/>
    <mergeCell ref="VGC25:VGF25"/>
    <mergeCell ref="VGG25:VGJ25"/>
    <mergeCell ref="VGK25:VGN25"/>
    <mergeCell ref="VGO25:VGR25"/>
    <mergeCell ref="VGS25:VGV25"/>
    <mergeCell ref="VFI25:VFL25"/>
    <mergeCell ref="VFM25:VFP25"/>
    <mergeCell ref="VFQ25:VFT25"/>
    <mergeCell ref="VFU25:VFX25"/>
    <mergeCell ref="VFY25:VGB25"/>
    <mergeCell ref="VEO25:VER25"/>
    <mergeCell ref="VES25:VEV25"/>
    <mergeCell ref="VEW25:VEZ25"/>
    <mergeCell ref="VFA25:VFD25"/>
    <mergeCell ref="VFE25:VFH25"/>
    <mergeCell ref="VDU25:VDX25"/>
    <mergeCell ref="VDY25:VEB25"/>
    <mergeCell ref="VEC25:VEF25"/>
    <mergeCell ref="VEG25:VEJ25"/>
    <mergeCell ref="VEK25:VEN25"/>
    <mergeCell ref="VDA25:VDD25"/>
    <mergeCell ref="VDE25:VDH25"/>
    <mergeCell ref="VDI25:VDL25"/>
    <mergeCell ref="VDM25:VDP25"/>
    <mergeCell ref="VDQ25:VDT25"/>
    <mergeCell ref="VCG25:VCJ25"/>
    <mergeCell ref="VCK25:VCN25"/>
    <mergeCell ref="VCO25:VCR25"/>
    <mergeCell ref="VCS25:VCV25"/>
    <mergeCell ref="VCW25:VCZ25"/>
    <mergeCell ref="VBM25:VBP25"/>
    <mergeCell ref="VBQ25:VBT25"/>
    <mergeCell ref="VBU25:VBX25"/>
    <mergeCell ref="VBY25:VCB25"/>
    <mergeCell ref="VCC25:VCF25"/>
    <mergeCell ref="VAS25:VAV25"/>
    <mergeCell ref="VAW25:VAZ25"/>
    <mergeCell ref="VBA25:VBD25"/>
    <mergeCell ref="VBE25:VBH25"/>
    <mergeCell ref="VBI25:VBL25"/>
    <mergeCell ref="UZY25:VAB25"/>
    <mergeCell ref="VAC25:VAF25"/>
    <mergeCell ref="VAG25:VAJ25"/>
    <mergeCell ref="VAK25:VAN25"/>
    <mergeCell ref="VAO25:VAR25"/>
    <mergeCell ref="UZE25:UZH25"/>
    <mergeCell ref="UZI25:UZL25"/>
    <mergeCell ref="UZM25:UZP25"/>
    <mergeCell ref="UZQ25:UZT25"/>
    <mergeCell ref="UZU25:UZX25"/>
    <mergeCell ref="UYK25:UYN25"/>
    <mergeCell ref="UYO25:UYR25"/>
    <mergeCell ref="UYS25:UYV25"/>
    <mergeCell ref="UYW25:UYZ25"/>
    <mergeCell ref="UZA25:UZD25"/>
    <mergeCell ref="UXQ25:UXT25"/>
    <mergeCell ref="UXU25:UXX25"/>
    <mergeCell ref="UXY25:UYB25"/>
    <mergeCell ref="UYC25:UYF25"/>
    <mergeCell ref="UYG25:UYJ25"/>
    <mergeCell ref="UWW25:UWZ25"/>
    <mergeCell ref="UXA25:UXD25"/>
    <mergeCell ref="UXE25:UXH25"/>
    <mergeCell ref="UXI25:UXL25"/>
    <mergeCell ref="UXM25:UXP25"/>
    <mergeCell ref="UWC25:UWF25"/>
    <mergeCell ref="UWG25:UWJ25"/>
    <mergeCell ref="UWK25:UWN25"/>
    <mergeCell ref="UWO25:UWR25"/>
    <mergeCell ref="UWS25:UWV25"/>
    <mergeCell ref="UVI25:UVL25"/>
    <mergeCell ref="UVM25:UVP25"/>
    <mergeCell ref="UVQ25:UVT25"/>
    <mergeCell ref="UVU25:UVX25"/>
    <mergeCell ref="UVY25:UWB25"/>
    <mergeCell ref="UUO25:UUR25"/>
    <mergeCell ref="UUS25:UUV25"/>
    <mergeCell ref="UUW25:UUZ25"/>
    <mergeCell ref="UVA25:UVD25"/>
    <mergeCell ref="UVE25:UVH25"/>
    <mergeCell ref="UTU25:UTX25"/>
    <mergeCell ref="UTY25:UUB25"/>
    <mergeCell ref="UUC25:UUF25"/>
    <mergeCell ref="UUG25:UUJ25"/>
    <mergeCell ref="UUK25:UUN25"/>
    <mergeCell ref="UTA25:UTD25"/>
    <mergeCell ref="UTE25:UTH25"/>
    <mergeCell ref="UTI25:UTL25"/>
    <mergeCell ref="UTM25:UTP25"/>
    <mergeCell ref="UTQ25:UTT25"/>
    <mergeCell ref="USG25:USJ25"/>
    <mergeCell ref="USK25:USN25"/>
    <mergeCell ref="USO25:USR25"/>
    <mergeCell ref="USS25:USV25"/>
    <mergeCell ref="USW25:USZ25"/>
    <mergeCell ref="URM25:URP25"/>
    <mergeCell ref="URQ25:URT25"/>
    <mergeCell ref="URU25:URX25"/>
    <mergeCell ref="URY25:USB25"/>
    <mergeCell ref="USC25:USF25"/>
    <mergeCell ref="UQS25:UQV25"/>
    <mergeCell ref="UQW25:UQZ25"/>
    <mergeCell ref="URA25:URD25"/>
    <mergeCell ref="URE25:URH25"/>
    <mergeCell ref="URI25:URL25"/>
    <mergeCell ref="UPY25:UQB25"/>
    <mergeCell ref="UQC25:UQF25"/>
    <mergeCell ref="UQG25:UQJ25"/>
    <mergeCell ref="UQK25:UQN25"/>
    <mergeCell ref="UQO25:UQR25"/>
    <mergeCell ref="UPE25:UPH25"/>
    <mergeCell ref="UPI25:UPL25"/>
    <mergeCell ref="UPM25:UPP25"/>
    <mergeCell ref="UPQ25:UPT25"/>
    <mergeCell ref="UPU25:UPX25"/>
    <mergeCell ref="UOK25:UON25"/>
    <mergeCell ref="UOO25:UOR25"/>
    <mergeCell ref="UOS25:UOV25"/>
    <mergeCell ref="UOW25:UOZ25"/>
    <mergeCell ref="UPA25:UPD25"/>
    <mergeCell ref="UNQ25:UNT25"/>
    <mergeCell ref="UNU25:UNX25"/>
    <mergeCell ref="UNY25:UOB25"/>
    <mergeCell ref="UOC25:UOF25"/>
    <mergeCell ref="UOG25:UOJ25"/>
    <mergeCell ref="UMW25:UMZ25"/>
    <mergeCell ref="UNA25:UND25"/>
    <mergeCell ref="UNE25:UNH25"/>
    <mergeCell ref="UNI25:UNL25"/>
    <mergeCell ref="UNM25:UNP25"/>
    <mergeCell ref="UMC25:UMF25"/>
    <mergeCell ref="UMG25:UMJ25"/>
    <mergeCell ref="UMK25:UMN25"/>
    <mergeCell ref="UMO25:UMR25"/>
    <mergeCell ref="UMS25:UMV25"/>
    <mergeCell ref="ULI25:ULL25"/>
    <mergeCell ref="ULM25:ULP25"/>
    <mergeCell ref="ULQ25:ULT25"/>
    <mergeCell ref="ULU25:ULX25"/>
    <mergeCell ref="ULY25:UMB25"/>
    <mergeCell ref="UKO25:UKR25"/>
    <mergeCell ref="UKS25:UKV25"/>
    <mergeCell ref="UKW25:UKZ25"/>
    <mergeCell ref="ULA25:ULD25"/>
    <mergeCell ref="ULE25:ULH25"/>
    <mergeCell ref="UJU25:UJX25"/>
    <mergeCell ref="UJY25:UKB25"/>
    <mergeCell ref="UKC25:UKF25"/>
    <mergeCell ref="UKG25:UKJ25"/>
    <mergeCell ref="UKK25:UKN25"/>
    <mergeCell ref="UJA25:UJD25"/>
    <mergeCell ref="UJE25:UJH25"/>
    <mergeCell ref="UJI25:UJL25"/>
    <mergeCell ref="UJM25:UJP25"/>
    <mergeCell ref="UJQ25:UJT25"/>
    <mergeCell ref="UIG25:UIJ25"/>
    <mergeCell ref="UIK25:UIN25"/>
    <mergeCell ref="UIO25:UIR25"/>
    <mergeCell ref="UIS25:UIV25"/>
    <mergeCell ref="UIW25:UIZ25"/>
    <mergeCell ref="UHM25:UHP25"/>
    <mergeCell ref="UHQ25:UHT25"/>
    <mergeCell ref="UHU25:UHX25"/>
    <mergeCell ref="UHY25:UIB25"/>
    <mergeCell ref="UIC25:UIF25"/>
    <mergeCell ref="UGS25:UGV25"/>
    <mergeCell ref="UGW25:UGZ25"/>
    <mergeCell ref="UHA25:UHD25"/>
    <mergeCell ref="UHE25:UHH25"/>
    <mergeCell ref="UHI25:UHL25"/>
    <mergeCell ref="UFY25:UGB25"/>
    <mergeCell ref="UGC25:UGF25"/>
    <mergeCell ref="UGG25:UGJ25"/>
    <mergeCell ref="UGK25:UGN25"/>
    <mergeCell ref="UGO25:UGR25"/>
    <mergeCell ref="UFE25:UFH25"/>
    <mergeCell ref="UFI25:UFL25"/>
    <mergeCell ref="UFM25:UFP25"/>
    <mergeCell ref="UFQ25:UFT25"/>
    <mergeCell ref="UFU25:UFX25"/>
    <mergeCell ref="UEK25:UEN25"/>
    <mergeCell ref="UEO25:UER25"/>
    <mergeCell ref="UES25:UEV25"/>
    <mergeCell ref="UEW25:UEZ25"/>
    <mergeCell ref="UFA25:UFD25"/>
    <mergeCell ref="UDQ25:UDT25"/>
    <mergeCell ref="UDU25:UDX25"/>
    <mergeCell ref="UDY25:UEB25"/>
    <mergeCell ref="UEC25:UEF25"/>
    <mergeCell ref="UEG25:UEJ25"/>
    <mergeCell ref="UCW25:UCZ25"/>
    <mergeCell ref="UDA25:UDD25"/>
    <mergeCell ref="UDE25:UDH25"/>
    <mergeCell ref="UDI25:UDL25"/>
    <mergeCell ref="UDM25:UDP25"/>
    <mergeCell ref="UCC25:UCF25"/>
    <mergeCell ref="UCG25:UCJ25"/>
    <mergeCell ref="UCK25:UCN25"/>
    <mergeCell ref="UCO25:UCR25"/>
    <mergeCell ref="UCS25:UCV25"/>
    <mergeCell ref="UBI25:UBL25"/>
    <mergeCell ref="UBM25:UBP25"/>
    <mergeCell ref="UBQ25:UBT25"/>
    <mergeCell ref="UBU25:UBX25"/>
    <mergeCell ref="UBY25:UCB25"/>
    <mergeCell ref="UAO25:UAR25"/>
    <mergeCell ref="UAS25:UAV25"/>
    <mergeCell ref="UAW25:UAZ25"/>
    <mergeCell ref="UBA25:UBD25"/>
    <mergeCell ref="UBE25:UBH25"/>
    <mergeCell ref="TZU25:TZX25"/>
    <mergeCell ref="TZY25:UAB25"/>
    <mergeCell ref="UAC25:UAF25"/>
    <mergeCell ref="UAG25:UAJ25"/>
    <mergeCell ref="UAK25:UAN25"/>
    <mergeCell ref="TZA25:TZD25"/>
    <mergeCell ref="TZE25:TZH25"/>
    <mergeCell ref="TZI25:TZL25"/>
    <mergeCell ref="TZM25:TZP25"/>
    <mergeCell ref="TZQ25:TZT25"/>
    <mergeCell ref="TYG25:TYJ25"/>
    <mergeCell ref="TYK25:TYN25"/>
    <mergeCell ref="TYO25:TYR25"/>
    <mergeCell ref="TYS25:TYV25"/>
    <mergeCell ref="TYW25:TYZ25"/>
    <mergeCell ref="TXM25:TXP25"/>
    <mergeCell ref="TXQ25:TXT25"/>
    <mergeCell ref="TXU25:TXX25"/>
    <mergeCell ref="TXY25:TYB25"/>
    <mergeCell ref="TYC25:TYF25"/>
    <mergeCell ref="TWS25:TWV25"/>
    <mergeCell ref="TWW25:TWZ25"/>
    <mergeCell ref="TXA25:TXD25"/>
    <mergeCell ref="TXE25:TXH25"/>
    <mergeCell ref="TXI25:TXL25"/>
    <mergeCell ref="TVY25:TWB25"/>
    <mergeCell ref="TWC25:TWF25"/>
    <mergeCell ref="TWG25:TWJ25"/>
    <mergeCell ref="TWK25:TWN25"/>
    <mergeCell ref="TWO25:TWR25"/>
    <mergeCell ref="TVE25:TVH25"/>
    <mergeCell ref="TVI25:TVL25"/>
    <mergeCell ref="TVM25:TVP25"/>
    <mergeCell ref="TVQ25:TVT25"/>
    <mergeCell ref="TVU25:TVX25"/>
    <mergeCell ref="TUK25:TUN25"/>
    <mergeCell ref="TUO25:TUR25"/>
    <mergeCell ref="TUS25:TUV25"/>
    <mergeCell ref="TUW25:TUZ25"/>
    <mergeCell ref="TVA25:TVD25"/>
    <mergeCell ref="TTQ25:TTT25"/>
    <mergeCell ref="TTU25:TTX25"/>
    <mergeCell ref="TTY25:TUB25"/>
    <mergeCell ref="TUC25:TUF25"/>
    <mergeCell ref="TUG25:TUJ25"/>
    <mergeCell ref="TSW25:TSZ25"/>
    <mergeCell ref="TTA25:TTD25"/>
    <mergeCell ref="TTE25:TTH25"/>
    <mergeCell ref="TTI25:TTL25"/>
    <mergeCell ref="TTM25:TTP25"/>
    <mergeCell ref="TSC25:TSF25"/>
    <mergeCell ref="TSG25:TSJ25"/>
    <mergeCell ref="TSK25:TSN25"/>
    <mergeCell ref="TSO25:TSR25"/>
    <mergeCell ref="TSS25:TSV25"/>
    <mergeCell ref="TRI25:TRL25"/>
    <mergeCell ref="TRM25:TRP25"/>
    <mergeCell ref="TRQ25:TRT25"/>
    <mergeCell ref="TRU25:TRX25"/>
    <mergeCell ref="TRY25:TSB25"/>
    <mergeCell ref="TQO25:TQR25"/>
    <mergeCell ref="TQS25:TQV25"/>
    <mergeCell ref="TQW25:TQZ25"/>
    <mergeCell ref="TRA25:TRD25"/>
    <mergeCell ref="TRE25:TRH25"/>
    <mergeCell ref="TPU25:TPX25"/>
    <mergeCell ref="TPY25:TQB25"/>
    <mergeCell ref="TQC25:TQF25"/>
    <mergeCell ref="TQG25:TQJ25"/>
    <mergeCell ref="TQK25:TQN25"/>
    <mergeCell ref="TPA25:TPD25"/>
    <mergeCell ref="TPE25:TPH25"/>
    <mergeCell ref="TPI25:TPL25"/>
    <mergeCell ref="TPM25:TPP25"/>
    <mergeCell ref="TPQ25:TPT25"/>
    <mergeCell ref="TOG25:TOJ25"/>
    <mergeCell ref="TOK25:TON25"/>
    <mergeCell ref="TOO25:TOR25"/>
    <mergeCell ref="TOS25:TOV25"/>
    <mergeCell ref="TOW25:TOZ25"/>
    <mergeCell ref="TNM25:TNP25"/>
    <mergeCell ref="TNQ25:TNT25"/>
    <mergeCell ref="TNU25:TNX25"/>
    <mergeCell ref="TNY25:TOB25"/>
    <mergeCell ref="TOC25:TOF25"/>
    <mergeCell ref="TMS25:TMV25"/>
    <mergeCell ref="TMW25:TMZ25"/>
    <mergeCell ref="TNA25:TND25"/>
    <mergeCell ref="TNE25:TNH25"/>
    <mergeCell ref="TNI25:TNL25"/>
    <mergeCell ref="TLY25:TMB25"/>
    <mergeCell ref="TMC25:TMF25"/>
    <mergeCell ref="TMG25:TMJ25"/>
    <mergeCell ref="TMK25:TMN25"/>
    <mergeCell ref="TMO25:TMR25"/>
    <mergeCell ref="TLE25:TLH25"/>
    <mergeCell ref="TLI25:TLL25"/>
    <mergeCell ref="TLM25:TLP25"/>
    <mergeCell ref="TLQ25:TLT25"/>
    <mergeCell ref="TLU25:TLX25"/>
    <mergeCell ref="TKK25:TKN25"/>
    <mergeCell ref="TKO25:TKR25"/>
    <mergeCell ref="TKS25:TKV25"/>
    <mergeCell ref="TKW25:TKZ25"/>
    <mergeCell ref="TLA25:TLD25"/>
    <mergeCell ref="TJQ25:TJT25"/>
    <mergeCell ref="TJU25:TJX25"/>
    <mergeCell ref="TJY25:TKB25"/>
    <mergeCell ref="TKC25:TKF25"/>
    <mergeCell ref="TKG25:TKJ25"/>
    <mergeCell ref="TIW25:TIZ25"/>
    <mergeCell ref="TJA25:TJD25"/>
    <mergeCell ref="TJE25:TJH25"/>
    <mergeCell ref="TJI25:TJL25"/>
    <mergeCell ref="TJM25:TJP25"/>
    <mergeCell ref="TIC25:TIF25"/>
    <mergeCell ref="TIG25:TIJ25"/>
    <mergeCell ref="TIK25:TIN25"/>
    <mergeCell ref="TIO25:TIR25"/>
    <mergeCell ref="TIS25:TIV25"/>
    <mergeCell ref="THI25:THL25"/>
    <mergeCell ref="THM25:THP25"/>
    <mergeCell ref="THQ25:THT25"/>
    <mergeCell ref="THU25:THX25"/>
    <mergeCell ref="THY25:TIB25"/>
    <mergeCell ref="TGO25:TGR25"/>
    <mergeCell ref="TGS25:TGV25"/>
    <mergeCell ref="TGW25:TGZ25"/>
    <mergeCell ref="THA25:THD25"/>
    <mergeCell ref="THE25:THH25"/>
    <mergeCell ref="TFU25:TFX25"/>
    <mergeCell ref="TFY25:TGB25"/>
    <mergeCell ref="TGC25:TGF25"/>
    <mergeCell ref="TGG25:TGJ25"/>
    <mergeCell ref="TGK25:TGN25"/>
    <mergeCell ref="TFA25:TFD25"/>
    <mergeCell ref="TFE25:TFH25"/>
    <mergeCell ref="TFI25:TFL25"/>
    <mergeCell ref="TFM25:TFP25"/>
    <mergeCell ref="TFQ25:TFT25"/>
    <mergeCell ref="TEG25:TEJ25"/>
    <mergeCell ref="TEK25:TEN25"/>
    <mergeCell ref="TEO25:TER25"/>
    <mergeCell ref="TES25:TEV25"/>
    <mergeCell ref="TEW25:TEZ25"/>
    <mergeCell ref="TDM25:TDP25"/>
    <mergeCell ref="TDQ25:TDT25"/>
    <mergeCell ref="TDU25:TDX25"/>
    <mergeCell ref="TDY25:TEB25"/>
    <mergeCell ref="TEC25:TEF25"/>
    <mergeCell ref="TCS25:TCV25"/>
    <mergeCell ref="TCW25:TCZ25"/>
    <mergeCell ref="TDA25:TDD25"/>
    <mergeCell ref="TDE25:TDH25"/>
    <mergeCell ref="TDI25:TDL25"/>
    <mergeCell ref="TBY25:TCB25"/>
    <mergeCell ref="TCC25:TCF25"/>
    <mergeCell ref="TCG25:TCJ25"/>
    <mergeCell ref="TCK25:TCN25"/>
    <mergeCell ref="TCO25:TCR25"/>
    <mergeCell ref="TBE25:TBH25"/>
    <mergeCell ref="TBI25:TBL25"/>
    <mergeCell ref="TBM25:TBP25"/>
    <mergeCell ref="TBQ25:TBT25"/>
    <mergeCell ref="TBU25:TBX25"/>
    <mergeCell ref="TAK25:TAN25"/>
    <mergeCell ref="TAO25:TAR25"/>
    <mergeCell ref="TAS25:TAV25"/>
    <mergeCell ref="TAW25:TAZ25"/>
    <mergeCell ref="TBA25:TBD25"/>
    <mergeCell ref="SZQ25:SZT25"/>
    <mergeCell ref="SZU25:SZX25"/>
    <mergeCell ref="SZY25:TAB25"/>
    <mergeCell ref="TAC25:TAF25"/>
    <mergeCell ref="TAG25:TAJ25"/>
    <mergeCell ref="SYW25:SYZ25"/>
    <mergeCell ref="SZA25:SZD25"/>
    <mergeCell ref="SZE25:SZH25"/>
    <mergeCell ref="SZI25:SZL25"/>
    <mergeCell ref="SZM25:SZP25"/>
    <mergeCell ref="SYC25:SYF25"/>
    <mergeCell ref="SYG25:SYJ25"/>
    <mergeCell ref="SYK25:SYN25"/>
    <mergeCell ref="SYO25:SYR25"/>
    <mergeCell ref="SYS25:SYV25"/>
    <mergeCell ref="SXI25:SXL25"/>
    <mergeCell ref="SXM25:SXP25"/>
    <mergeCell ref="SXQ25:SXT25"/>
    <mergeCell ref="SXU25:SXX25"/>
    <mergeCell ref="SXY25:SYB25"/>
    <mergeCell ref="SWO25:SWR25"/>
    <mergeCell ref="SWS25:SWV25"/>
    <mergeCell ref="SWW25:SWZ25"/>
    <mergeCell ref="SXA25:SXD25"/>
    <mergeCell ref="SXE25:SXH25"/>
    <mergeCell ref="SVU25:SVX25"/>
    <mergeCell ref="SVY25:SWB25"/>
    <mergeCell ref="SWC25:SWF25"/>
    <mergeCell ref="SWG25:SWJ25"/>
    <mergeCell ref="SWK25:SWN25"/>
    <mergeCell ref="SVA25:SVD25"/>
    <mergeCell ref="SVE25:SVH25"/>
    <mergeCell ref="SVI25:SVL25"/>
    <mergeCell ref="SVM25:SVP25"/>
    <mergeCell ref="SVQ25:SVT25"/>
    <mergeCell ref="SUG25:SUJ25"/>
    <mergeCell ref="SUK25:SUN25"/>
    <mergeCell ref="SUO25:SUR25"/>
    <mergeCell ref="SUS25:SUV25"/>
    <mergeCell ref="SUW25:SUZ25"/>
    <mergeCell ref="STM25:STP25"/>
    <mergeCell ref="STQ25:STT25"/>
    <mergeCell ref="STU25:STX25"/>
    <mergeCell ref="STY25:SUB25"/>
    <mergeCell ref="SUC25:SUF25"/>
    <mergeCell ref="SSS25:SSV25"/>
    <mergeCell ref="SSW25:SSZ25"/>
    <mergeCell ref="STA25:STD25"/>
    <mergeCell ref="STE25:STH25"/>
    <mergeCell ref="STI25:STL25"/>
    <mergeCell ref="SRY25:SSB25"/>
    <mergeCell ref="SSC25:SSF25"/>
    <mergeCell ref="SSG25:SSJ25"/>
    <mergeCell ref="SSK25:SSN25"/>
    <mergeCell ref="SSO25:SSR25"/>
    <mergeCell ref="SRE25:SRH25"/>
    <mergeCell ref="SRI25:SRL25"/>
    <mergeCell ref="SRM25:SRP25"/>
    <mergeCell ref="SRQ25:SRT25"/>
    <mergeCell ref="SRU25:SRX25"/>
    <mergeCell ref="SQK25:SQN25"/>
    <mergeCell ref="SQO25:SQR25"/>
    <mergeCell ref="SQS25:SQV25"/>
    <mergeCell ref="SQW25:SQZ25"/>
    <mergeCell ref="SRA25:SRD25"/>
    <mergeCell ref="SPQ25:SPT25"/>
    <mergeCell ref="SPU25:SPX25"/>
    <mergeCell ref="SPY25:SQB25"/>
    <mergeCell ref="SQC25:SQF25"/>
    <mergeCell ref="SQG25:SQJ25"/>
    <mergeCell ref="SOW25:SOZ25"/>
    <mergeCell ref="SPA25:SPD25"/>
    <mergeCell ref="SPE25:SPH25"/>
    <mergeCell ref="SPI25:SPL25"/>
    <mergeCell ref="SPM25:SPP25"/>
    <mergeCell ref="SOC25:SOF25"/>
    <mergeCell ref="SOG25:SOJ25"/>
    <mergeCell ref="SOK25:SON25"/>
    <mergeCell ref="SOO25:SOR25"/>
    <mergeCell ref="SOS25:SOV25"/>
    <mergeCell ref="SNI25:SNL25"/>
    <mergeCell ref="SNM25:SNP25"/>
    <mergeCell ref="SNQ25:SNT25"/>
    <mergeCell ref="SNU25:SNX25"/>
    <mergeCell ref="SNY25:SOB25"/>
    <mergeCell ref="SMO25:SMR25"/>
    <mergeCell ref="SMS25:SMV25"/>
    <mergeCell ref="SMW25:SMZ25"/>
    <mergeCell ref="SNA25:SND25"/>
    <mergeCell ref="SNE25:SNH25"/>
    <mergeCell ref="SLU25:SLX25"/>
    <mergeCell ref="SLY25:SMB25"/>
    <mergeCell ref="SMC25:SMF25"/>
    <mergeCell ref="SMG25:SMJ25"/>
    <mergeCell ref="SMK25:SMN25"/>
    <mergeCell ref="SLA25:SLD25"/>
    <mergeCell ref="SLE25:SLH25"/>
    <mergeCell ref="SLI25:SLL25"/>
    <mergeCell ref="SLM25:SLP25"/>
    <mergeCell ref="SLQ25:SLT25"/>
    <mergeCell ref="SKG25:SKJ25"/>
    <mergeCell ref="SKK25:SKN25"/>
    <mergeCell ref="SKO25:SKR25"/>
    <mergeCell ref="SKS25:SKV25"/>
    <mergeCell ref="SKW25:SKZ25"/>
    <mergeCell ref="SJM25:SJP25"/>
    <mergeCell ref="SJQ25:SJT25"/>
    <mergeCell ref="SJU25:SJX25"/>
    <mergeCell ref="SJY25:SKB25"/>
    <mergeCell ref="SKC25:SKF25"/>
    <mergeCell ref="SIS25:SIV25"/>
    <mergeCell ref="SIW25:SIZ25"/>
    <mergeCell ref="SJA25:SJD25"/>
    <mergeCell ref="SJE25:SJH25"/>
    <mergeCell ref="SJI25:SJL25"/>
    <mergeCell ref="SHY25:SIB25"/>
    <mergeCell ref="SIC25:SIF25"/>
    <mergeCell ref="SIG25:SIJ25"/>
    <mergeCell ref="SIK25:SIN25"/>
    <mergeCell ref="SIO25:SIR25"/>
    <mergeCell ref="SHE25:SHH25"/>
    <mergeCell ref="SHI25:SHL25"/>
    <mergeCell ref="SHM25:SHP25"/>
    <mergeCell ref="SHQ25:SHT25"/>
    <mergeCell ref="SHU25:SHX25"/>
    <mergeCell ref="SGK25:SGN25"/>
    <mergeCell ref="SGO25:SGR25"/>
    <mergeCell ref="SGS25:SGV25"/>
    <mergeCell ref="SGW25:SGZ25"/>
    <mergeCell ref="SHA25:SHD25"/>
    <mergeCell ref="SFQ25:SFT25"/>
    <mergeCell ref="SFU25:SFX25"/>
    <mergeCell ref="SFY25:SGB25"/>
    <mergeCell ref="SGC25:SGF25"/>
    <mergeCell ref="SGG25:SGJ25"/>
    <mergeCell ref="SEW25:SEZ25"/>
    <mergeCell ref="SFA25:SFD25"/>
    <mergeCell ref="SFE25:SFH25"/>
    <mergeCell ref="SFI25:SFL25"/>
    <mergeCell ref="SFM25:SFP25"/>
    <mergeCell ref="SEC25:SEF25"/>
    <mergeCell ref="SEG25:SEJ25"/>
    <mergeCell ref="SEK25:SEN25"/>
    <mergeCell ref="SEO25:SER25"/>
    <mergeCell ref="SES25:SEV25"/>
    <mergeCell ref="SDI25:SDL25"/>
    <mergeCell ref="SDM25:SDP25"/>
    <mergeCell ref="SDQ25:SDT25"/>
    <mergeCell ref="SDU25:SDX25"/>
    <mergeCell ref="SDY25:SEB25"/>
    <mergeCell ref="SCO25:SCR25"/>
    <mergeCell ref="SCS25:SCV25"/>
    <mergeCell ref="SCW25:SCZ25"/>
    <mergeCell ref="SDA25:SDD25"/>
    <mergeCell ref="SDE25:SDH25"/>
    <mergeCell ref="SBU25:SBX25"/>
    <mergeCell ref="SBY25:SCB25"/>
    <mergeCell ref="SCC25:SCF25"/>
    <mergeCell ref="SCG25:SCJ25"/>
    <mergeCell ref="SCK25:SCN25"/>
    <mergeCell ref="SBA25:SBD25"/>
    <mergeCell ref="SBE25:SBH25"/>
    <mergeCell ref="SBI25:SBL25"/>
    <mergeCell ref="SBM25:SBP25"/>
    <mergeCell ref="SBQ25:SBT25"/>
    <mergeCell ref="SAG25:SAJ25"/>
    <mergeCell ref="SAK25:SAN25"/>
    <mergeCell ref="SAO25:SAR25"/>
    <mergeCell ref="SAS25:SAV25"/>
    <mergeCell ref="SAW25:SAZ25"/>
    <mergeCell ref="RZM25:RZP25"/>
    <mergeCell ref="RZQ25:RZT25"/>
    <mergeCell ref="RZU25:RZX25"/>
    <mergeCell ref="RZY25:SAB25"/>
    <mergeCell ref="SAC25:SAF25"/>
    <mergeCell ref="RYS25:RYV25"/>
    <mergeCell ref="RYW25:RYZ25"/>
    <mergeCell ref="RZA25:RZD25"/>
    <mergeCell ref="RZE25:RZH25"/>
    <mergeCell ref="RZI25:RZL25"/>
    <mergeCell ref="RXY25:RYB25"/>
    <mergeCell ref="RYC25:RYF25"/>
    <mergeCell ref="RYG25:RYJ25"/>
    <mergeCell ref="RYK25:RYN25"/>
    <mergeCell ref="RYO25:RYR25"/>
    <mergeCell ref="RXE25:RXH25"/>
    <mergeCell ref="RXI25:RXL25"/>
    <mergeCell ref="RXM25:RXP25"/>
    <mergeCell ref="RXQ25:RXT25"/>
    <mergeCell ref="RXU25:RXX25"/>
    <mergeCell ref="RWK25:RWN25"/>
    <mergeCell ref="RWO25:RWR25"/>
    <mergeCell ref="RWS25:RWV25"/>
    <mergeCell ref="RWW25:RWZ25"/>
    <mergeCell ref="RXA25:RXD25"/>
    <mergeCell ref="RVQ25:RVT25"/>
    <mergeCell ref="RVU25:RVX25"/>
    <mergeCell ref="RVY25:RWB25"/>
    <mergeCell ref="RWC25:RWF25"/>
    <mergeCell ref="RWG25:RWJ25"/>
    <mergeCell ref="RUW25:RUZ25"/>
    <mergeCell ref="RVA25:RVD25"/>
    <mergeCell ref="RVE25:RVH25"/>
    <mergeCell ref="RVI25:RVL25"/>
    <mergeCell ref="RVM25:RVP25"/>
    <mergeCell ref="RUC25:RUF25"/>
    <mergeCell ref="RUG25:RUJ25"/>
    <mergeCell ref="RUK25:RUN25"/>
    <mergeCell ref="RUO25:RUR25"/>
    <mergeCell ref="RUS25:RUV25"/>
    <mergeCell ref="RTI25:RTL25"/>
    <mergeCell ref="RTM25:RTP25"/>
    <mergeCell ref="RTQ25:RTT25"/>
    <mergeCell ref="RTU25:RTX25"/>
    <mergeCell ref="RTY25:RUB25"/>
    <mergeCell ref="RSO25:RSR25"/>
    <mergeCell ref="RSS25:RSV25"/>
    <mergeCell ref="RSW25:RSZ25"/>
    <mergeCell ref="RTA25:RTD25"/>
    <mergeCell ref="RTE25:RTH25"/>
    <mergeCell ref="RRU25:RRX25"/>
    <mergeCell ref="RRY25:RSB25"/>
    <mergeCell ref="RSC25:RSF25"/>
    <mergeCell ref="RSG25:RSJ25"/>
    <mergeCell ref="RSK25:RSN25"/>
    <mergeCell ref="RRA25:RRD25"/>
    <mergeCell ref="RRE25:RRH25"/>
    <mergeCell ref="RRI25:RRL25"/>
    <mergeCell ref="RRM25:RRP25"/>
    <mergeCell ref="RRQ25:RRT25"/>
    <mergeCell ref="RQG25:RQJ25"/>
    <mergeCell ref="RQK25:RQN25"/>
    <mergeCell ref="RQO25:RQR25"/>
    <mergeCell ref="RQS25:RQV25"/>
    <mergeCell ref="RQW25:RQZ25"/>
    <mergeCell ref="RPM25:RPP25"/>
    <mergeCell ref="RPQ25:RPT25"/>
    <mergeCell ref="RPU25:RPX25"/>
    <mergeCell ref="RPY25:RQB25"/>
    <mergeCell ref="RQC25:RQF25"/>
    <mergeCell ref="ROS25:ROV25"/>
    <mergeCell ref="ROW25:ROZ25"/>
    <mergeCell ref="RPA25:RPD25"/>
    <mergeCell ref="RPE25:RPH25"/>
    <mergeCell ref="RPI25:RPL25"/>
    <mergeCell ref="RNY25:ROB25"/>
    <mergeCell ref="ROC25:ROF25"/>
    <mergeCell ref="ROG25:ROJ25"/>
    <mergeCell ref="ROK25:RON25"/>
    <mergeCell ref="ROO25:ROR25"/>
    <mergeCell ref="RNE25:RNH25"/>
    <mergeCell ref="RNI25:RNL25"/>
    <mergeCell ref="RNM25:RNP25"/>
    <mergeCell ref="RNQ25:RNT25"/>
    <mergeCell ref="RNU25:RNX25"/>
    <mergeCell ref="RMK25:RMN25"/>
    <mergeCell ref="RMO25:RMR25"/>
    <mergeCell ref="RMS25:RMV25"/>
    <mergeCell ref="RMW25:RMZ25"/>
    <mergeCell ref="RNA25:RND25"/>
    <mergeCell ref="RLQ25:RLT25"/>
    <mergeCell ref="RLU25:RLX25"/>
    <mergeCell ref="RLY25:RMB25"/>
    <mergeCell ref="RMC25:RMF25"/>
    <mergeCell ref="RMG25:RMJ25"/>
    <mergeCell ref="RKW25:RKZ25"/>
    <mergeCell ref="RLA25:RLD25"/>
    <mergeCell ref="RLE25:RLH25"/>
    <mergeCell ref="RLI25:RLL25"/>
    <mergeCell ref="RLM25:RLP25"/>
    <mergeCell ref="RKC25:RKF25"/>
    <mergeCell ref="RKG25:RKJ25"/>
    <mergeCell ref="RKK25:RKN25"/>
    <mergeCell ref="RKO25:RKR25"/>
    <mergeCell ref="RKS25:RKV25"/>
    <mergeCell ref="RJI25:RJL25"/>
    <mergeCell ref="RJM25:RJP25"/>
    <mergeCell ref="RJQ25:RJT25"/>
    <mergeCell ref="RJU25:RJX25"/>
    <mergeCell ref="RJY25:RKB25"/>
    <mergeCell ref="RIO25:RIR25"/>
    <mergeCell ref="RIS25:RIV25"/>
    <mergeCell ref="RIW25:RIZ25"/>
    <mergeCell ref="RJA25:RJD25"/>
    <mergeCell ref="RJE25:RJH25"/>
    <mergeCell ref="RHU25:RHX25"/>
    <mergeCell ref="RHY25:RIB25"/>
    <mergeCell ref="RIC25:RIF25"/>
    <mergeCell ref="RIG25:RIJ25"/>
    <mergeCell ref="RIK25:RIN25"/>
    <mergeCell ref="RHA25:RHD25"/>
    <mergeCell ref="RHE25:RHH25"/>
    <mergeCell ref="RHI25:RHL25"/>
    <mergeCell ref="RHM25:RHP25"/>
    <mergeCell ref="RHQ25:RHT25"/>
    <mergeCell ref="RGG25:RGJ25"/>
    <mergeCell ref="RGK25:RGN25"/>
    <mergeCell ref="RGO25:RGR25"/>
    <mergeCell ref="RGS25:RGV25"/>
    <mergeCell ref="RGW25:RGZ25"/>
    <mergeCell ref="RFM25:RFP25"/>
    <mergeCell ref="RFQ25:RFT25"/>
    <mergeCell ref="RFU25:RFX25"/>
    <mergeCell ref="RFY25:RGB25"/>
    <mergeCell ref="RGC25:RGF25"/>
    <mergeCell ref="RES25:REV25"/>
    <mergeCell ref="REW25:REZ25"/>
    <mergeCell ref="RFA25:RFD25"/>
    <mergeCell ref="RFE25:RFH25"/>
    <mergeCell ref="RFI25:RFL25"/>
    <mergeCell ref="RDY25:REB25"/>
    <mergeCell ref="REC25:REF25"/>
    <mergeCell ref="REG25:REJ25"/>
    <mergeCell ref="REK25:REN25"/>
    <mergeCell ref="REO25:RER25"/>
    <mergeCell ref="RDE25:RDH25"/>
    <mergeCell ref="RDI25:RDL25"/>
    <mergeCell ref="RDM25:RDP25"/>
    <mergeCell ref="RDQ25:RDT25"/>
    <mergeCell ref="RDU25:RDX25"/>
    <mergeCell ref="RCK25:RCN25"/>
    <mergeCell ref="RCO25:RCR25"/>
    <mergeCell ref="RCS25:RCV25"/>
    <mergeCell ref="RCW25:RCZ25"/>
    <mergeCell ref="RDA25:RDD25"/>
    <mergeCell ref="RBQ25:RBT25"/>
    <mergeCell ref="RBU25:RBX25"/>
    <mergeCell ref="RBY25:RCB25"/>
    <mergeCell ref="RCC25:RCF25"/>
    <mergeCell ref="RCG25:RCJ25"/>
    <mergeCell ref="RAW25:RAZ25"/>
    <mergeCell ref="RBA25:RBD25"/>
    <mergeCell ref="RBE25:RBH25"/>
    <mergeCell ref="RBI25:RBL25"/>
    <mergeCell ref="RBM25:RBP25"/>
    <mergeCell ref="RAC25:RAF25"/>
    <mergeCell ref="RAG25:RAJ25"/>
    <mergeCell ref="RAK25:RAN25"/>
    <mergeCell ref="RAO25:RAR25"/>
    <mergeCell ref="RAS25:RAV25"/>
    <mergeCell ref="QZI25:QZL25"/>
    <mergeCell ref="QZM25:QZP25"/>
    <mergeCell ref="QZQ25:QZT25"/>
    <mergeCell ref="QZU25:QZX25"/>
    <mergeCell ref="QZY25:RAB25"/>
    <mergeCell ref="QYO25:QYR25"/>
    <mergeCell ref="QYS25:QYV25"/>
    <mergeCell ref="QYW25:QYZ25"/>
    <mergeCell ref="QZA25:QZD25"/>
    <mergeCell ref="QZE25:QZH25"/>
    <mergeCell ref="QXU25:QXX25"/>
    <mergeCell ref="QXY25:QYB25"/>
    <mergeCell ref="QYC25:QYF25"/>
    <mergeCell ref="QYG25:QYJ25"/>
    <mergeCell ref="QYK25:QYN25"/>
    <mergeCell ref="QXA25:QXD25"/>
    <mergeCell ref="QXE25:QXH25"/>
    <mergeCell ref="QXI25:QXL25"/>
    <mergeCell ref="QXM25:QXP25"/>
    <mergeCell ref="QXQ25:QXT25"/>
    <mergeCell ref="QWG25:QWJ25"/>
    <mergeCell ref="QWK25:QWN25"/>
    <mergeCell ref="QWO25:QWR25"/>
    <mergeCell ref="QWS25:QWV25"/>
    <mergeCell ref="QWW25:QWZ25"/>
    <mergeCell ref="QVM25:QVP25"/>
    <mergeCell ref="QVQ25:QVT25"/>
    <mergeCell ref="QVU25:QVX25"/>
    <mergeCell ref="QVY25:QWB25"/>
    <mergeCell ref="QWC25:QWF25"/>
    <mergeCell ref="QUS25:QUV25"/>
    <mergeCell ref="QUW25:QUZ25"/>
    <mergeCell ref="QVA25:QVD25"/>
    <mergeCell ref="QVE25:QVH25"/>
    <mergeCell ref="QVI25:QVL25"/>
    <mergeCell ref="QTY25:QUB25"/>
    <mergeCell ref="QUC25:QUF25"/>
    <mergeCell ref="QUG25:QUJ25"/>
    <mergeCell ref="QUK25:QUN25"/>
    <mergeCell ref="QUO25:QUR25"/>
    <mergeCell ref="QTE25:QTH25"/>
    <mergeCell ref="QTI25:QTL25"/>
    <mergeCell ref="QTM25:QTP25"/>
    <mergeCell ref="QTQ25:QTT25"/>
    <mergeCell ref="QTU25:QTX25"/>
    <mergeCell ref="QSK25:QSN25"/>
    <mergeCell ref="QSO25:QSR25"/>
    <mergeCell ref="QSS25:QSV25"/>
    <mergeCell ref="QSW25:QSZ25"/>
    <mergeCell ref="QTA25:QTD25"/>
    <mergeCell ref="QRQ25:QRT25"/>
    <mergeCell ref="QRU25:QRX25"/>
    <mergeCell ref="QRY25:QSB25"/>
    <mergeCell ref="QSC25:QSF25"/>
    <mergeCell ref="QSG25:QSJ25"/>
    <mergeCell ref="QQW25:QQZ25"/>
    <mergeCell ref="QRA25:QRD25"/>
    <mergeCell ref="QRE25:QRH25"/>
    <mergeCell ref="QRI25:QRL25"/>
    <mergeCell ref="QRM25:QRP25"/>
    <mergeCell ref="QQC25:QQF25"/>
    <mergeCell ref="QQG25:QQJ25"/>
    <mergeCell ref="QQK25:QQN25"/>
    <mergeCell ref="QQO25:QQR25"/>
    <mergeCell ref="QQS25:QQV25"/>
    <mergeCell ref="QPI25:QPL25"/>
    <mergeCell ref="QPM25:QPP25"/>
    <mergeCell ref="QPQ25:QPT25"/>
    <mergeCell ref="QPU25:QPX25"/>
    <mergeCell ref="QPY25:QQB25"/>
    <mergeCell ref="QOO25:QOR25"/>
    <mergeCell ref="QOS25:QOV25"/>
    <mergeCell ref="QOW25:QOZ25"/>
    <mergeCell ref="QPA25:QPD25"/>
    <mergeCell ref="QPE25:QPH25"/>
    <mergeCell ref="QNU25:QNX25"/>
    <mergeCell ref="QNY25:QOB25"/>
    <mergeCell ref="QOC25:QOF25"/>
    <mergeCell ref="QOG25:QOJ25"/>
    <mergeCell ref="QOK25:QON25"/>
    <mergeCell ref="QNA25:QND25"/>
    <mergeCell ref="QNE25:QNH25"/>
    <mergeCell ref="QNI25:QNL25"/>
    <mergeCell ref="QNM25:QNP25"/>
    <mergeCell ref="QNQ25:QNT25"/>
    <mergeCell ref="QMG25:QMJ25"/>
    <mergeCell ref="QMK25:QMN25"/>
    <mergeCell ref="QMO25:QMR25"/>
    <mergeCell ref="QMS25:QMV25"/>
    <mergeCell ref="QMW25:QMZ25"/>
    <mergeCell ref="QLM25:QLP25"/>
    <mergeCell ref="QLQ25:QLT25"/>
    <mergeCell ref="QLU25:QLX25"/>
    <mergeCell ref="QLY25:QMB25"/>
    <mergeCell ref="QMC25:QMF25"/>
    <mergeCell ref="QKS25:QKV25"/>
    <mergeCell ref="QKW25:QKZ25"/>
    <mergeCell ref="QLA25:QLD25"/>
    <mergeCell ref="QLE25:QLH25"/>
    <mergeCell ref="QLI25:QLL25"/>
    <mergeCell ref="QJY25:QKB25"/>
    <mergeCell ref="QKC25:QKF25"/>
    <mergeCell ref="QKG25:QKJ25"/>
    <mergeCell ref="QKK25:QKN25"/>
    <mergeCell ref="QKO25:QKR25"/>
    <mergeCell ref="QJE25:QJH25"/>
    <mergeCell ref="QJI25:QJL25"/>
    <mergeCell ref="QJM25:QJP25"/>
    <mergeCell ref="QJQ25:QJT25"/>
    <mergeCell ref="QJU25:QJX25"/>
    <mergeCell ref="QIK25:QIN25"/>
    <mergeCell ref="QIO25:QIR25"/>
    <mergeCell ref="QIS25:QIV25"/>
    <mergeCell ref="QIW25:QIZ25"/>
    <mergeCell ref="QJA25:QJD25"/>
    <mergeCell ref="QHQ25:QHT25"/>
    <mergeCell ref="QHU25:QHX25"/>
    <mergeCell ref="QHY25:QIB25"/>
    <mergeCell ref="QIC25:QIF25"/>
    <mergeCell ref="QIG25:QIJ25"/>
    <mergeCell ref="QGW25:QGZ25"/>
    <mergeCell ref="QHA25:QHD25"/>
    <mergeCell ref="QHE25:QHH25"/>
    <mergeCell ref="QHI25:QHL25"/>
    <mergeCell ref="QHM25:QHP25"/>
    <mergeCell ref="QGC25:QGF25"/>
    <mergeCell ref="QGG25:QGJ25"/>
    <mergeCell ref="QGK25:QGN25"/>
    <mergeCell ref="QGO25:QGR25"/>
    <mergeCell ref="QGS25:QGV25"/>
    <mergeCell ref="QFI25:QFL25"/>
    <mergeCell ref="QFM25:QFP25"/>
    <mergeCell ref="QFQ25:QFT25"/>
    <mergeCell ref="QFU25:QFX25"/>
    <mergeCell ref="QFY25:QGB25"/>
    <mergeCell ref="QEO25:QER25"/>
    <mergeCell ref="QES25:QEV25"/>
    <mergeCell ref="QEW25:QEZ25"/>
    <mergeCell ref="QFA25:QFD25"/>
    <mergeCell ref="QFE25:QFH25"/>
    <mergeCell ref="QDU25:QDX25"/>
    <mergeCell ref="QDY25:QEB25"/>
    <mergeCell ref="QEC25:QEF25"/>
    <mergeCell ref="QEG25:QEJ25"/>
    <mergeCell ref="QEK25:QEN25"/>
    <mergeCell ref="QDA25:QDD25"/>
    <mergeCell ref="QDE25:QDH25"/>
    <mergeCell ref="QDI25:QDL25"/>
    <mergeCell ref="QDM25:QDP25"/>
    <mergeCell ref="QDQ25:QDT25"/>
    <mergeCell ref="QCG25:QCJ25"/>
    <mergeCell ref="QCK25:QCN25"/>
    <mergeCell ref="QCO25:QCR25"/>
    <mergeCell ref="QCS25:QCV25"/>
    <mergeCell ref="QCW25:QCZ25"/>
    <mergeCell ref="QBM25:QBP25"/>
    <mergeCell ref="QBQ25:QBT25"/>
    <mergeCell ref="QBU25:QBX25"/>
    <mergeCell ref="QBY25:QCB25"/>
    <mergeCell ref="QCC25:QCF25"/>
    <mergeCell ref="QAS25:QAV25"/>
    <mergeCell ref="QAW25:QAZ25"/>
    <mergeCell ref="QBA25:QBD25"/>
    <mergeCell ref="QBE25:QBH25"/>
    <mergeCell ref="QBI25:QBL25"/>
    <mergeCell ref="PZY25:QAB25"/>
    <mergeCell ref="QAC25:QAF25"/>
    <mergeCell ref="QAG25:QAJ25"/>
    <mergeCell ref="QAK25:QAN25"/>
    <mergeCell ref="QAO25:QAR25"/>
    <mergeCell ref="PZE25:PZH25"/>
    <mergeCell ref="PZI25:PZL25"/>
    <mergeCell ref="PZM25:PZP25"/>
    <mergeCell ref="PZQ25:PZT25"/>
    <mergeCell ref="PZU25:PZX25"/>
    <mergeCell ref="PYK25:PYN25"/>
    <mergeCell ref="PYO25:PYR25"/>
    <mergeCell ref="PYS25:PYV25"/>
    <mergeCell ref="PYW25:PYZ25"/>
    <mergeCell ref="PZA25:PZD25"/>
    <mergeCell ref="PXQ25:PXT25"/>
    <mergeCell ref="PXU25:PXX25"/>
    <mergeCell ref="PXY25:PYB25"/>
    <mergeCell ref="PYC25:PYF25"/>
    <mergeCell ref="PYG25:PYJ25"/>
    <mergeCell ref="PWW25:PWZ25"/>
    <mergeCell ref="PXA25:PXD25"/>
    <mergeCell ref="PXE25:PXH25"/>
    <mergeCell ref="PXI25:PXL25"/>
    <mergeCell ref="PXM25:PXP25"/>
    <mergeCell ref="PWC25:PWF25"/>
    <mergeCell ref="PWG25:PWJ25"/>
    <mergeCell ref="PWK25:PWN25"/>
    <mergeCell ref="PWO25:PWR25"/>
    <mergeCell ref="PWS25:PWV25"/>
    <mergeCell ref="PVI25:PVL25"/>
    <mergeCell ref="PVM25:PVP25"/>
    <mergeCell ref="PVQ25:PVT25"/>
    <mergeCell ref="PVU25:PVX25"/>
    <mergeCell ref="PVY25:PWB25"/>
    <mergeCell ref="PUO25:PUR25"/>
    <mergeCell ref="PUS25:PUV25"/>
    <mergeCell ref="PUW25:PUZ25"/>
    <mergeCell ref="PVA25:PVD25"/>
    <mergeCell ref="PVE25:PVH25"/>
    <mergeCell ref="PTU25:PTX25"/>
    <mergeCell ref="PTY25:PUB25"/>
    <mergeCell ref="PUC25:PUF25"/>
    <mergeCell ref="PUG25:PUJ25"/>
    <mergeCell ref="PUK25:PUN25"/>
    <mergeCell ref="PTA25:PTD25"/>
    <mergeCell ref="PTE25:PTH25"/>
    <mergeCell ref="PTI25:PTL25"/>
    <mergeCell ref="PTM25:PTP25"/>
    <mergeCell ref="PTQ25:PTT25"/>
    <mergeCell ref="PSG25:PSJ25"/>
    <mergeCell ref="PSK25:PSN25"/>
    <mergeCell ref="PSO25:PSR25"/>
    <mergeCell ref="PSS25:PSV25"/>
    <mergeCell ref="PSW25:PSZ25"/>
    <mergeCell ref="PRM25:PRP25"/>
    <mergeCell ref="PRQ25:PRT25"/>
    <mergeCell ref="PRU25:PRX25"/>
    <mergeCell ref="PRY25:PSB25"/>
    <mergeCell ref="PSC25:PSF25"/>
    <mergeCell ref="PQS25:PQV25"/>
    <mergeCell ref="PQW25:PQZ25"/>
    <mergeCell ref="PRA25:PRD25"/>
    <mergeCell ref="PRE25:PRH25"/>
    <mergeCell ref="PRI25:PRL25"/>
    <mergeCell ref="PPY25:PQB25"/>
    <mergeCell ref="PQC25:PQF25"/>
    <mergeCell ref="PQG25:PQJ25"/>
    <mergeCell ref="PQK25:PQN25"/>
    <mergeCell ref="PQO25:PQR25"/>
    <mergeCell ref="PPE25:PPH25"/>
    <mergeCell ref="PPI25:PPL25"/>
    <mergeCell ref="PPM25:PPP25"/>
    <mergeCell ref="PPQ25:PPT25"/>
    <mergeCell ref="PPU25:PPX25"/>
    <mergeCell ref="POK25:PON25"/>
    <mergeCell ref="POO25:POR25"/>
    <mergeCell ref="POS25:POV25"/>
    <mergeCell ref="POW25:POZ25"/>
    <mergeCell ref="PPA25:PPD25"/>
    <mergeCell ref="PNQ25:PNT25"/>
    <mergeCell ref="PNU25:PNX25"/>
    <mergeCell ref="PNY25:POB25"/>
    <mergeCell ref="POC25:POF25"/>
    <mergeCell ref="POG25:POJ25"/>
    <mergeCell ref="PMW25:PMZ25"/>
    <mergeCell ref="PNA25:PND25"/>
    <mergeCell ref="PNE25:PNH25"/>
    <mergeCell ref="PNI25:PNL25"/>
    <mergeCell ref="PNM25:PNP25"/>
    <mergeCell ref="PMC25:PMF25"/>
    <mergeCell ref="PMG25:PMJ25"/>
    <mergeCell ref="PMK25:PMN25"/>
    <mergeCell ref="PMO25:PMR25"/>
    <mergeCell ref="PMS25:PMV25"/>
    <mergeCell ref="PLI25:PLL25"/>
    <mergeCell ref="PLM25:PLP25"/>
    <mergeCell ref="PLQ25:PLT25"/>
    <mergeCell ref="PLU25:PLX25"/>
    <mergeCell ref="PLY25:PMB25"/>
    <mergeCell ref="PKO25:PKR25"/>
    <mergeCell ref="PKS25:PKV25"/>
    <mergeCell ref="PKW25:PKZ25"/>
    <mergeCell ref="PLA25:PLD25"/>
    <mergeCell ref="PLE25:PLH25"/>
    <mergeCell ref="PJU25:PJX25"/>
    <mergeCell ref="PJY25:PKB25"/>
    <mergeCell ref="PKC25:PKF25"/>
    <mergeCell ref="PKG25:PKJ25"/>
    <mergeCell ref="PKK25:PKN25"/>
    <mergeCell ref="PJA25:PJD25"/>
    <mergeCell ref="PJE25:PJH25"/>
    <mergeCell ref="PJI25:PJL25"/>
    <mergeCell ref="PJM25:PJP25"/>
    <mergeCell ref="PJQ25:PJT25"/>
    <mergeCell ref="PIG25:PIJ25"/>
    <mergeCell ref="PIK25:PIN25"/>
    <mergeCell ref="PIO25:PIR25"/>
    <mergeCell ref="PIS25:PIV25"/>
    <mergeCell ref="PIW25:PIZ25"/>
    <mergeCell ref="PHM25:PHP25"/>
    <mergeCell ref="PHQ25:PHT25"/>
    <mergeCell ref="PHU25:PHX25"/>
    <mergeCell ref="PHY25:PIB25"/>
    <mergeCell ref="PIC25:PIF25"/>
    <mergeCell ref="PGS25:PGV25"/>
    <mergeCell ref="PGW25:PGZ25"/>
    <mergeCell ref="PHA25:PHD25"/>
    <mergeCell ref="PHE25:PHH25"/>
    <mergeCell ref="PHI25:PHL25"/>
    <mergeCell ref="PFY25:PGB25"/>
    <mergeCell ref="PGC25:PGF25"/>
    <mergeCell ref="PGG25:PGJ25"/>
    <mergeCell ref="PGK25:PGN25"/>
    <mergeCell ref="PGO25:PGR25"/>
    <mergeCell ref="PFE25:PFH25"/>
    <mergeCell ref="PFI25:PFL25"/>
    <mergeCell ref="PFM25:PFP25"/>
    <mergeCell ref="PFQ25:PFT25"/>
    <mergeCell ref="PFU25:PFX25"/>
    <mergeCell ref="PEK25:PEN25"/>
    <mergeCell ref="PEO25:PER25"/>
    <mergeCell ref="PES25:PEV25"/>
    <mergeCell ref="PEW25:PEZ25"/>
    <mergeCell ref="PFA25:PFD25"/>
    <mergeCell ref="PDQ25:PDT25"/>
    <mergeCell ref="PDU25:PDX25"/>
    <mergeCell ref="PDY25:PEB25"/>
    <mergeCell ref="PEC25:PEF25"/>
    <mergeCell ref="PEG25:PEJ25"/>
    <mergeCell ref="PCW25:PCZ25"/>
    <mergeCell ref="PDA25:PDD25"/>
    <mergeCell ref="PDE25:PDH25"/>
    <mergeCell ref="PDI25:PDL25"/>
    <mergeCell ref="PDM25:PDP25"/>
    <mergeCell ref="PCC25:PCF25"/>
    <mergeCell ref="PCG25:PCJ25"/>
    <mergeCell ref="PCK25:PCN25"/>
    <mergeCell ref="PCO25:PCR25"/>
    <mergeCell ref="PCS25:PCV25"/>
    <mergeCell ref="PBI25:PBL25"/>
    <mergeCell ref="PBM25:PBP25"/>
    <mergeCell ref="PBQ25:PBT25"/>
    <mergeCell ref="PBU25:PBX25"/>
    <mergeCell ref="PBY25:PCB25"/>
    <mergeCell ref="PAO25:PAR25"/>
    <mergeCell ref="PAS25:PAV25"/>
    <mergeCell ref="PAW25:PAZ25"/>
    <mergeCell ref="PBA25:PBD25"/>
    <mergeCell ref="PBE25:PBH25"/>
    <mergeCell ref="OZU25:OZX25"/>
    <mergeCell ref="OZY25:PAB25"/>
    <mergeCell ref="PAC25:PAF25"/>
    <mergeCell ref="PAG25:PAJ25"/>
    <mergeCell ref="PAK25:PAN25"/>
    <mergeCell ref="OZA25:OZD25"/>
    <mergeCell ref="OZE25:OZH25"/>
    <mergeCell ref="OZI25:OZL25"/>
    <mergeCell ref="OZM25:OZP25"/>
    <mergeCell ref="OZQ25:OZT25"/>
    <mergeCell ref="OYG25:OYJ25"/>
    <mergeCell ref="OYK25:OYN25"/>
    <mergeCell ref="OYO25:OYR25"/>
    <mergeCell ref="OYS25:OYV25"/>
    <mergeCell ref="OYW25:OYZ25"/>
    <mergeCell ref="OXM25:OXP25"/>
    <mergeCell ref="OXQ25:OXT25"/>
    <mergeCell ref="OXU25:OXX25"/>
    <mergeCell ref="OXY25:OYB25"/>
    <mergeCell ref="OYC25:OYF25"/>
    <mergeCell ref="OWS25:OWV25"/>
    <mergeCell ref="OWW25:OWZ25"/>
    <mergeCell ref="OXA25:OXD25"/>
    <mergeCell ref="OXE25:OXH25"/>
    <mergeCell ref="OXI25:OXL25"/>
    <mergeCell ref="OVY25:OWB25"/>
    <mergeCell ref="OWC25:OWF25"/>
    <mergeCell ref="OWG25:OWJ25"/>
    <mergeCell ref="OWK25:OWN25"/>
    <mergeCell ref="OWO25:OWR25"/>
    <mergeCell ref="OVE25:OVH25"/>
    <mergeCell ref="OVI25:OVL25"/>
    <mergeCell ref="OVM25:OVP25"/>
    <mergeCell ref="OVQ25:OVT25"/>
    <mergeCell ref="OVU25:OVX25"/>
    <mergeCell ref="OUK25:OUN25"/>
    <mergeCell ref="OUO25:OUR25"/>
    <mergeCell ref="OUS25:OUV25"/>
    <mergeCell ref="OUW25:OUZ25"/>
    <mergeCell ref="OVA25:OVD25"/>
    <mergeCell ref="OTQ25:OTT25"/>
    <mergeCell ref="OTU25:OTX25"/>
    <mergeCell ref="OTY25:OUB25"/>
    <mergeCell ref="OUC25:OUF25"/>
    <mergeCell ref="OUG25:OUJ25"/>
    <mergeCell ref="OSW25:OSZ25"/>
    <mergeCell ref="OTA25:OTD25"/>
    <mergeCell ref="OTE25:OTH25"/>
    <mergeCell ref="OTI25:OTL25"/>
    <mergeCell ref="OTM25:OTP25"/>
    <mergeCell ref="OSC25:OSF25"/>
    <mergeCell ref="OSG25:OSJ25"/>
    <mergeCell ref="OSK25:OSN25"/>
    <mergeCell ref="OSO25:OSR25"/>
    <mergeCell ref="OSS25:OSV25"/>
    <mergeCell ref="ORI25:ORL25"/>
    <mergeCell ref="ORM25:ORP25"/>
    <mergeCell ref="ORQ25:ORT25"/>
    <mergeCell ref="ORU25:ORX25"/>
    <mergeCell ref="ORY25:OSB25"/>
    <mergeCell ref="OQO25:OQR25"/>
    <mergeCell ref="OQS25:OQV25"/>
    <mergeCell ref="OQW25:OQZ25"/>
    <mergeCell ref="ORA25:ORD25"/>
    <mergeCell ref="ORE25:ORH25"/>
    <mergeCell ref="OPU25:OPX25"/>
    <mergeCell ref="OPY25:OQB25"/>
    <mergeCell ref="OQC25:OQF25"/>
    <mergeCell ref="OQG25:OQJ25"/>
    <mergeCell ref="OQK25:OQN25"/>
    <mergeCell ref="OPA25:OPD25"/>
    <mergeCell ref="OPE25:OPH25"/>
    <mergeCell ref="OPI25:OPL25"/>
    <mergeCell ref="OPM25:OPP25"/>
    <mergeCell ref="OPQ25:OPT25"/>
    <mergeCell ref="OOG25:OOJ25"/>
    <mergeCell ref="OOK25:OON25"/>
    <mergeCell ref="OOO25:OOR25"/>
    <mergeCell ref="OOS25:OOV25"/>
    <mergeCell ref="OOW25:OOZ25"/>
    <mergeCell ref="ONM25:ONP25"/>
    <mergeCell ref="ONQ25:ONT25"/>
    <mergeCell ref="ONU25:ONX25"/>
    <mergeCell ref="ONY25:OOB25"/>
    <mergeCell ref="OOC25:OOF25"/>
    <mergeCell ref="OMS25:OMV25"/>
    <mergeCell ref="OMW25:OMZ25"/>
    <mergeCell ref="ONA25:OND25"/>
    <mergeCell ref="ONE25:ONH25"/>
    <mergeCell ref="ONI25:ONL25"/>
    <mergeCell ref="OLY25:OMB25"/>
    <mergeCell ref="OMC25:OMF25"/>
    <mergeCell ref="OMG25:OMJ25"/>
    <mergeCell ref="OMK25:OMN25"/>
    <mergeCell ref="OMO25:OMR25"/>
    <mergeCell ref="OLE25:OLH25"/>
    <mergeCell ref="OLI25:OLL25"/>
    <mergeCell ref="OLM25:OLP25"/>
    <mergeCell ref="OLQ25:OLT25"/>
    <mergeCell ref="OLU25:OLX25"/>
    <mergeCell ref="OKK25:OKN25"/>
    <mergeCell ref="OKO25:OKR25"/>
    <mergeCell ref="OKS25:OKV25"/>
    <mergeCell ref="OKW25:OKZ25"/>
    <mergeCell ref="OLA25:OLD25"/>
    <mergeCell ref="OJQ25:OJT25"/>
    <mergeCell ref="OJU25:OJX25"/>
    <mergeCell ref="OJY25:OKB25"/>
    <mergeCell ref="OKC25:OKF25"/>
    <mergeCell ref="OKG25:OKJ25"/>
    <mergeCell ref="OIW25:OIZ25"/>
    <mergeCell ref="OJA25:OJD25"/>
    <mergeCell ref="OJE25:OJH25"/>
    <mergeCell ref="OJI25:OJL25"/>
    <mergeCell ref="OJM25:OJP25"/>
    <mergeCell ref="OIC25:OIF25"/>
    <mergeCell ref="OIG25:OIJ25"/>
    <mergeCell ref="OIK25:OIN25"/>
    <mergeCell ref="OIO25:OIR25"/>
    <mergeCell ref="OIS25:OIV25"/>
    <mergeCell ref="OHI25:OHL25"/>
    <mergeCell ref="OHM25:OHP25"/>
    <mergeCell ref="OHQ25:OHT25"/>
    <mergeCell ref="OHU25:OHX25"/>
    <mergeCell ref="OHY25:OIB25"/>
    <mergeCell ref="OGO25:OGR25"/>
    <mergeCell ref="OGS25:OGV25"/>
    <mergeCell ref="OGW25:OGZ25"/>
    <mergeCell ref="OHA25:OHD25"/>
    <mergeCell ref="OHE25:OHH25"/>
    <mergeCell ref="OFU25:OFX25"/>
    <mergeCell ref="OFY25:OGB25"/>
    <mergeCell ref="OGC25:OGF25"/>
    <mergeCell ref="OGG25:OGJ25"/>
    <mergeCell ref="OGK25:OGN25"/>
    <mergeCell ref="OFA25:OFD25"/>
    <mergeCell ref="OFE25:OFH25"/>
    <mergeCell ref="OFI25:OFL25"/>
    <mergeCell ref="OFM25:OFP25"/>
    <mergeCell ref="OFQ25:OFT25"/>
    <mergeCell ref="OEG25:OEJ25"/>
    <mergeCell ref="OEK25:OEN25"/>
    <mergeCell ref="OEO25:OER25"/>
    <mergeCell ref="OES25:OEV25"/>
    <mergeCell ref="OEW25:OEZ25"/>
    <mergeCell ref="ODM25:ODP25"/>
    <mergeCell ref="ODQ25:ODT25"/>
    <mergeCell ref="ODU25:ODX25"/>
    <mergeCell ref="ODY25:OEB25"/>
    <mergeCell ref="OEC25:OEF25"/>
    <mergeCell ref="OCS25:OCV25"/>
    <mergeCell ref="OCW25:OCZ25"/>
    <mergeCell ref="ODA25:ODD25"/>
    <mergeCell ref="ODE25:ODH25"/>
    <mergeCell ref="ODI25:ODL25"/>
    <mergeCell ref="OBY25:OCB25"/>
    <mergeCell ref="OCC25:OCF25"/>
    <mergeCell ref="OCG25:OCJ25"/>
    <mergeCell ref="OCK25:OCN25"/>
    <mergeCell ref="OCO25:OCR25"/>
    <mergeCell ref="OBE25:OBH25"/>
    <mergeCell ref="OBI25:OBL25"/>
    <mergeCell ref="OBM25:OBP25"/>
    <mergeCell ref="OBQ25:OBT25"/>
    <mergeCell ref="OBU25:OBX25"/>
    <mergeCell ref="OAK25:OAN25"/>
    <mergeCell ref="OAO25:OAR25"/>
    <mergeCell ref="OAS25:OAV25"/>
    <mergeCell ref="OAW25:OAZ25"/>
    <mergeCell ref="OBA25:OBD25"/>
    <mergeCell ref="NZQ25:NZT25"/>
    <mergeCell ref="NZU25:NZX25"/>
    <mergeCell ref="NZY25:OAB25"/>
    <mergeCell ref="OAC25:OAF25"/>
    <mergeCell ref="OAG25:OAJ25"/>
    <mergeCell ref="NYW25:NYZ25"/>
    <mergeCell ref="NZA25:NZD25"/>
    <mergeCell ref="NZE25:NZH25"/>
    <mergeCell ref="NZI25:NZL25"/>
    <mergeCell ref="NZM25:NZP25"/>
    <mergeCell ref="NYC25:NYF25"/>
    <mergeCell ref="NYG25:NYJ25"/>
    <mergeCell ref="NYK25:NYN25"/>
    <mergeCell ref="NYO25:NYR25"/>
    <mergeCell ref="NYS25:NYV25"/>
    <mergeCell ref="NXI25:NXL25"/>
    <mergeCell ref="NXM25:NXP25"/>
    <mergeCell ref="NXQ25:NXT25"/>
    <mergeCell ref="NXU25:NXX25"/>
    <mergeCell ref="NXY25:NYB25"/>
    <mergeCell ref="NWO25:NWR25"/>
    <mergeCell ref="NWS25:NWV25"/>
    <mergeCell ref="NWW25:NWZ25"/>
    <mergeCell ref="NXA25:NXD25"/>
    <mergeCell ref="NXE25:NXH25"/>
    <mergeCell ref="NVU25:NVX25"/>
    <mergeCell ref="NVY25:NWB25"/>
    <mergeCell ref="NWC25:NWF25"/>
    <mergeCell ref="NWG25:NWJ25"/>
    <mergeCell ref="NWK25:NWN25"/>
    <mergeCell ref="NVA25:NVD25"/>
    <mergeCell ref="NVE25:NVH25"/>
    <mergeCell ref="NVI25:NVL25"/>
    <mergeCell ref="NVM25:NVP25"/>
    <mergeCell ref="NVQ25:NVT25"/>
    <mergeCell ref="NUG25:NUJ25"/>
    <mergeCell ref="NUK25:NUN25"/>
    <mergeCell ref="NUO25:NUR25"/>
    <mergeCell ref="NUS25:NUV25"/>
    <mergeCell ref="NUW25:NUZ25"/>
    <mergeCell ref="NTM25:NTP25"/>
    <mergeCell ref="NTQ25:NTT25"/>
    <mergeCell ref="NTU25:NTX25"/>
    <mergeCell ref="NTY25:NUB25"/>
    <mergeCell ref="NUC25:NUF25"/>
    <mergeCell ref="NSS25:NSV25"/>
    <mergeCell ref="NSW25:NSZ25"/>
    <mergeCell ref="NTA25:NTD25"/>
    <mergeCell ref="NTE25:NTH25"/>
    <mergeCell ref="NTI25:NTL25"/>
    <mergeCell ref="NRY25:NSB25"/>
    <mergeCell ref="NSC25:NSF25"/>
    <mergeCell ref="NSG25:NSJ25"/>
    <mergeCell ref="NSK25:NSN25"/>
    <mergeCell ref="NSO25:NSR25"/>
    <mergeCell ref="NRE25:NRH25"/>
    <mergeCell ref="NRI25:NRL25"/>
    <mergeCell ref="NRM25:NRP25"/>
    <mergeCell ref="NRQ25:NRT25"/>
    <mergeCell ref="NRU25:NRX25"/>
    <mergeCell ref="NQK25:NQN25"/>
    <mergeCell ref="NQO25:NQR25"/>
    <mergeCell ref="NQS25:NQV25"/>
    <mergeCell ref="NQW25:NQZ25"/>
    <mergeCell ref="NRA25:NRD25"/>
    <mergeCell ref="NPQ25:NPT25"/>
    <mergeCell ref="NPU25:NPX25"/>
    <mergeCell ref="NPY25:NQB25"/>
    <mergeCell ref="NQC25:NQF25"/>
    <mergeCell ref="NQG25:NQJ25"/>
    <mergeCell ref="NOW25:NOZ25"/>
    <mergeCell ref="NPA25:NPD25"/>
    <mergeCell ref="NPE25:NPH25"/>
    <mergeCell ref="NPI25:NPL25"/>
    <mergeCell ref="NPM25:NPP25"/>
    <mergeCell ref="NOC25:NOF25"/>
    <mergeCell ref="NOG25:NOJ25"/>
    <mergeCell ref="NOK25:NON25"/>
    <mergeCell ref="NOO25:NOR25"/>
    <mergeCell ref="NOS25:NOV25"/>
    <mergeCell ref="NNI25:NNL25"/>
    <mergeCell ref="NNM25:NNP25"/>
    <mergeCell ref="NNQ25:NNT25"/>
    <mergeCell ref="NNU25:NNX25"/>
    <mergeCell ref="NNY25:NOB25"/>
    <mergeCell ref="NMO25:NMR25"/>
    <mergeCell ref="NMS25:NMV25"/>
    <mergeCell ref="NMW25:NMZ25"/>
    <mergeCell ref="NNA25:NND25"/>
    <mergeCell ref="NNE25:NNH25"/>
    <mergeCell ref="NLU25:NLX25"/>
    <mergeCell ref="NLY25:NMB25"/>
    <mergeCell ref="NMC25:NMF25"/>
    <mergeCell ref="NMG25:NMJ25"/>
    <mergeCell ref="NMK25:NMN25"/>
    <mergeCell ref="NLA25:NLD25"/>
    <mergeCell ref="NLE25:NLH25"/>
    <mergeCell ref="NLI25:NLL25"/>
    <mergeCell ref="NLM25:NLP25"/>
    <mergeCell ref="NLQ25:NLT25"/>
    <mergeCell ref="NKG25:NKJ25"/>
    <mergeCell ref="NKK25:NKN25"/>
    <mergeCell ref="NKO25:NKR25"/>
    <mergeCell ref="NKS25:NKV25"/>
    <mergeCell ref="NKW25:NKZ25"/>
    <mergeCell ref="NJM25:NJP25"/>
    <mergeCell ref="NJQ25:NJT25"/>
    <mergeCell ref="NJU25:NJX25"/>
    <mergeCell ref="NJY25:NKB25"/>
    <mergeCell ref="NKC25:NKF25"/>
    <mergeCell ref="NIS25:NIV25"/>
    <mergeCell ref="NIW25:NIZ25"/>
    <mergeCell ref="NJA25:NJD25"/>
    <mergeCell ref="NJE25:NJH25"/>
    <mergeCell ref="NJI25:NJL25"/>
    <mergeCell ref="NHY25:NIB25"/>
    <mergeCell ref="NIC25:NIF25"/>
    <mergeCell ref="NIG25:NIJ25"/>
    <mergeCell ref="NIK25:NIN25"/>
    <mergeCell ref="NIO25:NIR25"/>
    <mergeCell ref="NHE25:NHH25"/>
    <mergeCell ref="NHI25:NHL25"/>
    <mergeCell ref="NHM25:NHP25"/>
    <mergeCell ref="NHQ25:NHT25"/>
    <mergeCell ref="NHU25:NHX25"/>
    <mergeCell ref="NGK25:NGN25"/>
    <mergeCell ref="NGO25:NGR25"/>
    <mergeCell ref="NGS25:NGV25"/>
    <mergeCell ref="NGW25:NGZ25"/>
    <mergeCell ref="NHA25:NHD25"/>
    <mergeCell ref="NFQ25:NFT25"/>
    <mergeCell ref="NFU25:NFX25"/>
    <mergeCell ref="NFY25:NGB25"/>
    <mergeCell ref="NGC25:NGF25"/>
    <mergeCell ref="NGG25:NGJ25"/>
    <mergeCell ref="NEW25:NEZ25"/>
    <mergeCell ref="NFA25:NFD25"/>
    <mergeCell ref="NFE25:NFH25"/>
    <mergeCell ref="NFI25:NFL25"/>
    <mergeCell ref="NFM25:NFP25"/>
    <mergeCell ref="NEC25:NEF25"/>
    <mergeCell ref="NEG25:NEJ25"/>
    <mergeCell ref="NEK25:NEN25"/>
    <mergeCell ref="NEO25:NER25"/>
    <mergeCell ref="NES25:NEV25"/>
    <mergeCell ref="NDI25:NDL25"/>
    <mergeCell ref="NDM25:NDP25"/>
    <mergeCell ref="NDQ25:NDT25"/>
    <mergeCell ref="NDU25:NDX25"/>
    <mergeCell ref="NDY25:NEB25"/>
    <mergeCell ref="NCO25:NCR25"/>
    <mergeCell ref="NCS25:NCV25"/>
    <mergeCell ref="NCW25:NCZ25"/>
    <mergeCell ref="NDA25:NDD25"/>
    <mergeCell ref="NDE25:NDH25"/>
    <mergeCell ref="NBU25:NBX25"/>
    <mergeCell ref="NBY25:NCB25"/>
    <mergeCell ref="NCC25:NCF25"/>
    <mergeCell ref="NCG25:NCJ25"/>
    <mergeCell ref="NCK25:NCN25"/>
    <mergeCell ref="NBA25:NBD25"/>
    <mergeCell ref="NBE25:NBH25"/>
    <mergeCell ref="NBI25:NBL25"/>
    <mergeCell ref="NBM25:NBP25"/>
    <mergeCell ref="NBQ25:NBT25"/>
    <mergeCell ref="NAG25:NAJ25"/>
    <mergeCell ref="NAK25:NAN25"/>
    <mergeCell ref="NAO25:NAR25"/>
    <mergeCell ref="NAS25:NAV25"/>
    <mergeCell ref="NAW25:NAZ25"/>
    <mergeCell ref="MZM25:MZP25"/>
    <mergeCell ref="MZQ25:MZT25"/>
    <mergeCell ref="MZU25:MZX25"/>
    <mergeCell ref="MZY25:NAB25"/>
    <mergeCell ref="NAC25:NAF25"/>
    <mergeCell ref="MYS25:MYV25"/>
    <mergeCell ref="MYW25:MYZ25"/>
    <mergeCell ref="MZA25:MZD25"/>
    <mergeCell ref="MZE25:MZH25"/>
    <mergeCell ref="MZI25:MZL25"/>
    <mergeCell ref="MXY25:MYB25"/>
    <mergeCell ref="MYC25:MYF25"/>
    <mergeCell ref="MYG25:MYJ25"/>
    <mergeCell ref="MYK25:MYN25"/>
    <mergeCell ref="MYO25:MYR25"/>
    <mergeCell ref="MXE25:MXH25"/>
    <mergeCell ref="MXI25:MXL25"/>
    <mergeCell ref="MXM25:MXP25"/>
    <mergeCell ref="MXQ25:MXT25"/>
    <mergeCell ref="MXU25:MXX25"/>
    <mergeCell ref="MWK25:MWN25"/>
    <mergeCell ref="MWO25:MWR25"/>
    <mergeCell ref="MWS25:MWV25"/>
    <mergeCell ref="MWW25:MWZ25"/>
    <mergeCell ref="MXA25:MXD25"/>
    <mergeCell ref="MVQ25:MVT25"/>
    <mergeCell ref="MVU25:MVX25"/>
    <mergeCell ref="MVY25:MWB25"/>
    <mergeCell ref="MWC25:MWF25"/>
    <mergeCell ref="MWG25:MWJ25"/>
    <mergeCell ref="MUW25:MUZ25"/>
    <mergeCell ref="MVA25:MVD25"/>
    <mergeCell ref="MVE25:MVH25"/>
    <mergeCell ref="MVI25:MVL25"/>
    <mergeCell ref="MVM25:MVP25"/>
    <mergeCell ref="MUC25:MUF25"/>
    <mergeCell ref="MUG25:MUJ25"/>
    <mergeCell ref="MUK25:MUN25"/>
    <mergeCell ref="MUO25:MUR25"/>
    <mergeCell ref="MUS25:MUV25"/>
    <mergeCell ref="MTI25:MTL25"/>
    <mergeCell ref="MTM25:MTP25"/>
    <mergeCell ref="MTQ25:MTT25"/>
    <mergeCell ref="MTU25:MTX25"/>
    <mergeCell ref="MTY25:MUB25"/>
    <mergeCell ref="MSO25:MSR25"/>
    <mergeCell ref="MSS25:MSV25"/>
    <mergeCell ref="MSW25:MSZ25"/>
    <mergeCell ref="MTA25:MTD25"/>
    <mergeCell ref="MTE25:MTH25"/>
    <mergeCell ref="MRU25:MRX25"/>
    <mergeCell ref="MRY25:MSB25"/>
    <mergeCell ref="MSC25:MSF25"/>
    <mergeCell ref="MSG25:MSJ25"/>
    <mergeCell ref="MSK25:MSN25"/>
    <mergeCell ref="MRA25:MRD25"/>
    <mergeCell ref="MRE25:MRH25"/>
    <mergeCell ref="MRI25:MRL25"/>
    <mergeCell ref="MRM25:MRP25"/>
    <mergeCell ref="MRQ25:MRT25"/>
    <mergeCell ref="MQG25:MQJ25"/>
    <mergeCell ref="MQK25:MQN25"/>
    <mergeCell ref="MQO25:MQR25"/>
    <mergeCell ref="MQS25:MQV25"/>
    <mergeCell ref="MQW25:MQZ25"/>
    <mergeCell ref="MPM25:MPP25"/>
    <mergeCell ref="MPQ25:MPT25"/>
    <mergeCell ref="MPU25:MPX25"/>
    <mergeCell ref="MPY25:MQB25"/>
    <mergeCell ref="MQC25:MQF25"/>
    <mergeCell ref="MOS25:MOV25"/>
    <mergeCell ref="MOW25:MOZ25"/>
    <mergeCell ref="MPA25:MPD25"/>
    <mergeCell ref="MPE25:MPH25"/>
    <mergeCell ref="MPI25:MPL25"/>
    <mergeCell ref="MNY25:MOB25"/>
    <mergeCell ref="MOC25:MOF25"/>
    <mergeCell ref="MOG25:MOJ25"/>
    <mergeCell ref="MOK25:MON25"/>
    <mergeCell ref="MOO25:MOR25"/>
    <mergeCell ref="MNE25:MNH25"/>
    <mergeCell ref="MNI25:MNL25"/>
    <mergeCell ref="MNM25:MNP25"/>
    <mergeCell ref="MNQ25:MNT25"/>
    <mergeCell ref="MNU25:MNX25"/>
    <mergeCell ref="MMK25:MMN25"/>
    <mergeCell ref="MMO25:MMR25"/>
    <mergeCell ref="MMS25:MMV25"/>
    <mergeCell ref="MMW25:MMZ25"/>
    <mergeCell ref="MNA25:MND25"/>
    <mergeCell ref="MLQ25:MLT25"/>
    <mergeCell ref="MLU25:MLX25"/>
    <mergeCell ref="MLY25:MMB25"/>
    <mergeCell ref="MMC25:MMF25"/>
    <mergeCell ref="MMG25:MMJ25"/>
    <mergeCell ref="MKW25:MKZ25"/>
    <mergeCell ref="MLA25:MLD25"/>
    <mergeCell ref="MLE25:MLH25"/>
    <mergeCell ref="MLI25:MLL25"/>
    <mergeCell ref="MLM25:MLP25"/>
    <mergeCell ref="MKC25:MKF25"/>
    <mergeCell ref="MKG25:MKJ25"/>
    <mergeCell ref="MKK25:MKN25"/>
    <mergeCell ref="MKO25:MKR25"/>
    <mergeCell ref="MKS25:MKV25"/>
    <mergeCell ref="MJI25:MJL25"/>
    <mergeCell ref="MJM25:MJP25"/>
    <mergeCell ref="MJQ25:MJT25"/>
    <mergeCell ref="MJU25:MJX25"/>
    <mergeCell ref="MJY25:MKB25"/>
    <mergeCell ref="MIO25:MIR25"/>
    <mergeCell ref="MIS25:MIV25"/>
    <mergeCell ref="MIW25:MIZ25"/>
    <mergeCell ref="MJA25:MJD25"/>
    <mergeCell ref="MJE25:MJH25"/>
    <mergeCell ref="MHU25:MHX25"/>
    <mergeCell ref="MHY25:MIB25"/>
    <mergeCell ref="MIC25:MIF25"/>
    <mergeCell ref="MIG25:MIJ25"/>
    <mergeCell ref="MIK25:MIN25"/>
    <mergeCell ref="MHA25:MHD25"/>
    <mergeCell ref="MHE25:MHH25"/>
    <mergeCell ref="MHI25:MHL25"/>
    <mergeCell ref="MHM25:MHP25"/>
    <mergeCell ref="MHQ25:MHT25"/>
    <mergeCell ref="MGG25:MGJ25"/>
    <mergeCell ref="MGK25:MGN25"/>
    <mergeCell ref="MGO25:MGR25"/>
    <mergeCell ref="MGS25:MGV25"/>
    <mergeCell ref="MGW25:MGZ25"/>
    <mergeCell ref="MFM25:MFP25"/>
    <mergeCell ref="MFQ25:MFT25"/>
    <mergeCell ref="MFU25:MFX25"/>
    <mergeCell ref="MFY25:MGB25"/>
    <mergeCell ref="MGC25:MGF25"/>
    <mergeCell ref="MES25:MEV25"/>
    <mergeCell ref="MEW25:MEZ25"/>
    <mergeCell ref="MFA25:MFD25"/>
    <mergeCell ref="MFE25:MFH25"/>
    <mergeCell ref="MFI25:MFL25"/>
    <mergeCell ref="MDY25:MEB25"/>
    <mergeCell ref="MEC25:MEF25"/>
    <mergeCell ref="MEG25:MEJ25"/>
    <mergeCell ref="MEK25:MEN25"/>
    <mergeCell ref="MEO25:MER25"/>
    <mergeCell ref="MDE25:MDH25"/>
    <mergeCell ref="MDI25:MDL25"/>
    <mergeCell ref="MDM25:MDP25"/>
    <mergeCell ref="MDQ25:MDT25"/>
    <mergeCell ref="MDU25:MDX25"/>
    <mergeCell ref="MCK25:MCN25"/>
    <mergeCell ref="MCO25:MCR25"/>
    <mergeCell ref="MCS25:MCV25"/>
    <mergeCell ref="MCW25:MCZ25"/>
    <mergeCell ref="MDA25:MDD25"/>
    <mergeCell ref="MBQ25:MBT25"/>
    <mergeCell ref="MBU25:MBX25"/>
    <mergeCell ref="MBY25:MCB25"/>
    <mergeCell ref="MCC25:MCF25"/>
    <mergeCell ref="MCG25:MCJ25"/>
    <mergeCell ref="MAW25:MAZ25"/>
    <mergeCell ref="MBA25:MBD25"/>
    <mergeCell ref="MBE25:MBH25"/>
    <mergeCell ref="MBI25:MBL25"/>
    <mergeCell ref="MBM25:MBP25"/>
    <mergeCell ref="MAC25:MAF25"/>
    <mergeCell ref="MAG25:MAJ25"/>
    <mergeCell ref="MAK25:MAN25"/>
    <mergeCell ref="MAO25:MAR25"/>
    <mergeCell ref="MAS25:MAV25"/>
    <mergeCell ref="LZI25:LZL25"/>
    <mergeCell ref="LZM25:LZP25"/>
    <mergeCell ref="LZQ25:LZT25"/>
    <mergeCell ref="LZU25:LZX25"/>
    <mergeCell ref="LZY25:MAB25"/>
    <mergeCell ref="LYO25:LYR25"/>
    <mergeCell ref="LYS25:LYV25"/>
    <mergeCell ref="LYW25:LYZ25"/>
    <mergeCell ref="LZA25:LZD25"/>
    <mergeCell ref="LZE25:LZH25"/>
    <mergeCell ref="LXU25:LXX25"/>
    <mergeCell ref="LXY25:LYB25"/>
    <mergeCell ref="LYC25:LYF25"/>
    <mergeCell ref="LYG25:LYJ25"/>
    <mergeCell ref="LYK25:LYN25"/>
    <mergeCell ref="LXA25:LXD25"/>
    <mergeCell ref="LXE25:LXH25"/>
    <mergeCell ref="LXI25:LXL25"/>
    <mergeCell ref="LXM25:LXP25"/>
    <mergeCell ref="LXQ25:LXT25"/>
    <mergeCell ref="LWG25:LWJ25"/>
    <mergeCell ref="LWK25:LWN25"/>
    <mergeCell ref="LWO25:LWR25"/>
    <mergeCell ref="LWS25:LWV25"/>
    <mergeCell ref="LWW25:LWZ25"/>
    <mergeCell ref="LVM25:LVP25"/>
    <mergeCell ref="LVQ25:LVT25"/>
    <mergeCell ref="LVU25:LVX25"/>
    <mergeCell ref="LVY25:LWB25"/>
    <mergeCell ref="LWC25:LWF25"/>
    <mergeCell ref="LUS25:LUV25"/>
    <mergeCell ref="LUW25:LUZ25"/>
    <mergeCell ref="LVA25:LVD25"/>
    <mergeCell ref="LVE25:LVH25"/>
    <mergeCell ref="LVI25:LVL25"/>
    <mergeCell ref="LTY25:LUB25"/>
    <mergeCell ref="LUC25:LUF25"/>
    <mergeCell ref="LUG25:LUJ25"/>
    <mergeCell ref="LUK25:LUN25"/>
    <mergeCell ref="LUO25:LUR25"/>
    <mergeCell ref="LTE25:LTH25"/>
    <mergeCell ref="LTI25:LTL25"/>
    <mergeCell ref="LTM25:LTP25"/>
    <mergeCell ref="LTQ25:LTT25"/>
    <mergeCell ref="LTU25:LTX25"/>
    <mergeCell ref="LSK25:LSN25"/>
    <mergeCell ref="LSO25:LSR25"/>
    <mergeCell ref="LSS25:LSV25"/>
    <mergeCell ref="LSW25:LSZ25"/>
    <mergeCell ref="LTA25:LTD25"/>
    <mergeCell ref="LRQ25:LRT25"/>
    <mergeCell ref="LRU25:LRX25"/>
    <mergeCell ref="LRY25:LSB25"/>
    <mergeCell ref="LSC25:LSF25"/>
    <mergeCell ref="LSG25:LSJ25"/>
    <mergeCell ref="LQW25:LQZ25"/>
    <mergeCell ref="LRA25:LRD25"/>
    <mergeCell ref="LRE25:LRH25"/>
    <mergeCell ref="LRI25:LRL25"/>
    <mergeCell ref="LRM25:LRP25"/>
    <mergeCell ref="LQC25:LQF25"/>
    <mergeCell ref="LQG25:LQJ25"/>
    <mergeCell ref="LQK25:LQN25"/>
    <mergeCell ref="LQO25:LQR25"/>
    <mergeCell ref="LQS25:LQV25"/>
    <mergeCell ref="LPI25:LPL25"/>
    <mergeCell ref="LPM25:LPP25"/>
    <mergeCell ref="LPQ25:LPT25"/>
    <mergeCell ref="LPU25:LPX25"/>
    <mergeCell ref="LPY25:LQB25"/>
    <mergeCell ref="LOO25:LOR25"/>
    <mergeCell ref="LOS25:LOV25"/>
    <mergeCell ref="LOW25:LOZ25"/>
    <mergeCell ref="LPA25:LPD25"/>
    <mergeCell ref="LPE25:LPH25"/>
    <mergeCell ref="LNU25:LNX25"/>
    <mergeCell ref="LNY25:LOB25"/>
    <mergeCell ref="LOC25:LOF25"/>
    <mergeCell ref="LOG25:LOJ25"/>
    <mergeCell ref="LOK25:LON25"/>
    <mergeCell ref="LNA25:LND25"/>
    <mergeCell ref="LNE25:LNH25"/>
    <mergeCell ref="LNI25:LNL25"/>
    <mergeCell ref="LNM25:LNP25"/>
    <mergeCell ref="LNQ25:LNT25"/>
    <mergeCell ref="LMG25:LMJ25"/>
    <mergeCell ref="LMK25:LMN25"/>
    <mergeCell ref="LMO25:LMR25"/>
    <mergeCell ref="LMS25:LMV25"/>
    <mergeCell ref="LMW25:LMZ25"/>
    <mergeCell ref="LLM25:LLP25"/>
    <mergeCell ref="LLQ25:LLT25"/>
    <mergeCell ref="LLU25:LLX25"/>
    <mergeCell ref="LLY25:LMB25"/>
    <mergeCell ref="LMC25:LMF25"/>
    <mergeCell ref="LKS25:LKV25"/>
    <mergeCell ref="LKW25:LKZ25"/>
    <mergeCell ref="LLA25:LLD25"/>
    <mergeCell ref="LLE25:LLH25"/>
    <mergeCell ref="LLI25:LLL25"/>
    <mergeCell ref="LJY25:LKB25"/>
    <mergeCell ref="LKC25:LKF25"/>
    <mergeCell ref="LKG25:LKJ25"/>
    <mergeCell ref="LKK25:LKN25"/>
    <mergeCell ref="LKO25:LKR25"/>
    <mergeCell ref="LJE25:LJH25"/>
    <mergeCell ref="LJI25:LJL25"/>
    <mergeCell ref="LJM25:LJP25"/>
    <mergeCell ref="LJQ25:LJT25"/>
    <mergeCell ref="LJU25:LJX25"/>
    <mergeCell ref="LIK25:LIN25"/>
    <mergeCell ref="LIO25:LIR25"/>
    <mergeCell ref="LIS25:LIV25"/>
    <mergeCell ref="LIW25:LIZ25"/>
    <mergeCell ref="LJA25:LJD25"/>
    <mergeCell ref="LHQ25:LHT25"/>
    <mergeCell ref="LHU25:LHX25"/>
    <mergeCell ref="LHY25:LIB25"/>
    <mergeCell ref="LIC25:LIF25"/>
    <mergeCell ref="LIG25:LIJ25"/>
    <mergeCell ref="LGW25:LGZ25"/>
    <mergeCell ref="LHA25:LHD25"/>
    <mergeCell ref="LHE25:LHH25"/>
    <mergeCell ref="LHI25:LHL25"/>
    <mergeCell ref="LHM25:LHP25"/>
    <mergeCell ref="LGC25:LGF25"/>
    <mergeCell ref="LGG25:LGJ25"/>
    <mergeCell ref="LGK25:LGN25"/>
    <mergeCell ref="LGO25:LGR25"/>
    <mergeCell ref="LGS25:LGV25"/>
    <mergeCell ref="LFI25:LFL25"/>
    <mergeCell ref="LFM25:LFP25"/>
    <mergeCell ref="LFQ25:LFT25"/>
    <mergeCell ref="LFU25:LFX25"/>
    <mergeCell ref="LFY25:LGB25"/>
    <mergeCell ref="LEO25:LER25"/>
    <mergeCell ref="LES25:LEV25"/>
    <mergeCell ref="LEW25:LEZ25"/>
    <mergeCell ref="LFA25:LFD25"/>
    <mergeCell ref="LFE25:LFH25"/>
    <mergeCell ref="LDU25:LDX25"/>
    <mergeCell ref="LDY25:LEB25"/>
    <mergeCell ref="LEC25:LEF25"/>
    <mergeCell ref="LEG25:LEJ25"/>
    <mergeCell ref="LEK25:LEN25"/>
    <mergeCell ref="LDA25:LDD25"/>
    <mergeCell ref="LDE25:LDH25"/>
    <mergeCell ref="LDI25:LDL25"/>
    <mergeCell ref="LDM25:LDP25"/>
    <mergeCell ref="LDQ25:LDT25"/>
    <mergeCell ref="LCG25:LCJ25"/>
    <mergeCell ref="LCK25:LCN25"/>
    <mergeCell ref="LCO25:LCR25"/>
    <mergeCell ref="LCS25:LCV25"/>
    <mergeCell ref="LCW25:LCZ25"/>
    <mergeCell ref="LBM25:LBP25"/>
    <mergeCell ref="LBQ25:LBT25"/>
    <mergeCell ref="LBU25:LBX25"/>
    <mergeCell ref="LBY25:LCB25"/>
    <mergeCell ref="LCC25:LCF25"/>
    <mergeCell ref="LAS25:LAV25"/>
    <mergeCell ref="LAW25:LAZ25"/>
    <mergeCell ref="LBA25:LBD25"/>
    <mergeCell ref="LBE25:LBH25"/>
    <mergeCell ref="LBI25:LBL25"/>
    <mergeCell ref="KZY25:LAB25"/>
    <mergeCell ref="LAC25:LAF25"/>
    <mergeCell ref="LAG25:LAJ25"/>
    <mergeCell ref="LAK25:LAN25"/>
    <mergeCell ref="LAO25:LAR25"/>
    <mergeCell ref="KZE25:KZH25"/>
    <mergeCell ref="KZI25:KZL25"/>
    <mergeCell ref="KZM25:KZP25"/>
    <mergeCell ref="KZQ25:KZT25"/>
    <mergeCell ref="KZU25:KZX25"/>
    <mergeCell ref="KYK25:KYN25"/>
    <mergeCell ref="KYO25:KYR25"/>
    <mergeCell ref="KYS25:KYV25"/>
    <mergeCell ref="KYW25:KYZ25"/>
    <mergeCell ref="KZA25:KZD25"/>
    <mergeCell ref="KXQ25:KXT25"/>
    <mergeCell ref="KXU25:KXX25"/>
    <mergeCell ref="KXY25:KYB25"/>
    <mergeCell ref="KYC25:KYF25"/>
    <mergeCell ref="KYG25:KYJ25"/>
    <mergeCell ref="KWW25:KWZ25"/>
    <mergeCell ref="KXA25:KXD25"/>
    <mergeCell ref="KXE25:KXH25"/>
    <mergeCell ref="KXI25:KXL25"/>
    <mergeCell ref="KXM25:KXP25"/>
    <mergeCell ref="KWC25:KWF25"/>
    <mergeCell ref="KWG25:KWJ25"/>
    <mergeCell ref="KWK25:KWN25"/>
    <mergeCell ref="KWO25:KWR25"/>
    <mergeCell ref="KWS25:KWV25"/>
    <mergeCell ref="KVI25:KVL25"/>
    <mergeCell ref="KVM25:KVP25"/>
    <mergeCell ref="KVQ25:KVT25"/>
    <mergeCell ref="KVU25:KVX25"/>
    <mergeCell ref="KVY25:KWB25"/>
    <mergeCell ref="KUO25:KUR25"/>
    <mergeCell ref="KUS25:KUV25"/>
    <mergeCell ref="KUW25:KUZ25"/>
    <mergeCell ref="KVA25:KVD25"/>
    <mergeCell ref="KVE25:KVH25"/>
    <mergeCell ref="KTU25:KTX25"/>
    <mergeCell ref="KTY25:KUB25"/>
    <mergeCell ref="KUC25:KUF25"/>
    <mergeCell ref="KUG25:KUJ25"/>
    <mergeCell ref="KUK25:KUN25"/>
    <mergeCell ref="KTA25:KTD25"/>
    <mergeCell ref="KTE25:KTH25"/>
    <mergeCell ref="KTI25:KTL25"/>
    <mergeCell ref="KTM25:KTP25"/>
    <mergeCell ref="KTQ25:KTT25"/>
    <mergeCell ref="KSG25:KSJ25"/>
    <mergeCell ref="KSK25:KSN25"/>
    <mergeCell ref="KSO25:KSR25"/>
    <mergeCell ref="KSS25:KSV25"/>
    <mergeCell ref="KSW25:KSZ25"/>
    <mergeCell ref="KRM25:KRP25"/>
    <mergeCell ref="KRQ25:KRT25"/>
    <mergeCell ref="KRU25:KRX25"/>
    <mergeCell ref="KRY25:KSB25"/>
    <mergeCell ref="KSC25:KSF25"/>
    <mergeCell ref="KQS25:KQV25"/>
    <mergeCell ref="KQW25:KQZ25"/>
    <mergeCell ref="KRA25:KRD25"/>
    <mergeCell ref="KRE25:KRH25"/>
    <mergeCell ref="KRI25:KRL25"/>
    <mergeCell ref="KPY25:KQB25"/>
    <mergeCell ref="KQC25:KQF25"/>
    <mergeCell ref="KQG25:KQJ25"/>
    <mergeCell ref="KQK25:KQN25"/>
    <mergeCell ref="KQO25:KQR25"/>
    <mergeCell ref="KPE25:KPH25"/>
    <mergeCell ref="KPI25:KPL25"/>
    <mergeCell ref="KPM25:KPP25"/>
    <mergeCell ref="KPQ25:KPT25"/>
    <mergeCell ref="KPU25:KPX25"/>
    <mergeCell ref="KOK25:KON25"/>
    <mergeCell ref="KOO25:KOR25"/>
    <mergeCell ref="KOS25:KOV25"/>
    <mergeCell ref="KOW25:KOZ25"/>
    <mergeCell ref="KPA25:KPD25"/>
    <mergeCell ref="KNQ25:KNT25"/>
    <mergeCell ref="KNU25:KNX25"/>
    <mergeCell ref="KNY25:KOB25"/>
    <mergeCell ref="KOC25:KOF25"/>
    <mergeCell ref="KOG25:KOJ25"/>
    <mergeCell ref="KMW25:KMZ25"/>
    <mergeCell ref="KNA25:KND25"/>
    <mergeCell ref="KNE25:KNH25"/>
    <mergeCell ref="KNI25:KNL25"/>
    <mergeCell ref="KNM25:KNP25"/>
    <mergeCell ref="KMC25:KMF25"/>
    <mergeCell ref="KMG25:KMJ25"/>
    <mergeCell ref="KMK25:KMN25"/>
    <mergeCell ref="KMO25:KMR25"/>
    <mergeCell ref="KMS25:KMV25"/>
    <mergeCell ref="KLI25:KLL25"/>
    <mergeCell ref="KLM25:KLP25"/>
    <mergeCell ref="KLQ25:KLT25"/>
    <mergeCell ref="KLU25:KLX25"/>
    <mergeCell ref="KLY25:KMB25"/>
    <mergeCell ref="KKO25:KKR25"/>
    <mergeCell ref="KKS25:KKV25"/>
    <mergeCell ref="KKW25:KKZ25"/>
    <mergeCell ref="KLA25:KLD25"/>
    <mergeCell ref="KLE25:KLH25"/>
    <mergeCell ref="KJU25:KJX25"/>
    <mergeCell ref="KJY25:KKB25"/>
    <mergeCell ref="KKC25:KKF25"/>
    <mergeCell ref="KKG25:KKJ25"/>
    <mergeCell ref="KKK25:KKN25"/>
    <mergeCell ref="KJA25:KJD25"/>
    <mergeCell ref="KJE25:KJH25"/>
    <mergeCell ref="KJI25:KJL25"/>
    <mergeCell ref="KJM25:KJP25"/>
    <mergeCell ref="KJQ25:KJT25"/>
    <mergeCell ref="KIG25:KIJ25"/>
    <mergeCell ref="KIK25:KIN25"/>
    <mergeCell ref="KIO25:KIR25"/>
    <mergeCell ref="KIS25:KIV25"/>
    <mergeCell ref="KIW25:KIZ25"/>
    <mergeCell ref="KHM25:KHP25"/>
    <mergeCell ref="KHQ25:KHT25"/>
    <mergeCell ref="KHU25:KHX25"/>
    <mergeCell ref="KHY25:KIB25"/>
    <mergeCell ref="KIC25:KIF25"/>
    <mergeCell ref="KGS25:KGV25"/>
    <mergeCell ref="KGW25:KGZ25"/>
    <mergeCell ref="KHA25:KHD25"/>
    <mergeCell ref="KHE25:KHH25"/>
    <mergeCell ref="KHI25:KHL25"/>
    <mergeCell ref="KFY25:KGB25"/>
    <mergeCell ref="KGC25:KGF25"/>
    <mergeCell ref="KGG25:KGJ25"/>
    <mergeCell ref="KGK25:KGN25"/>
    <mergeCell ref="KGO25:KGR25"/>
    <mergeCell ref="KFE25:KFH25"/>
    <mergeCell ref="KFI25:KFL25"/>
    <mergeCell ref="KFM25:KFP25"/>
    <mergeCell ref="KFQ25:KFT25"/>
    <mergeCell ref="KFU25:KFX25"/>
    <mergeCell ref="KEK25:KEN25"/>
    <mergeCell ref="KEO25:KER25"/>
    <mergeCell ref="KES25:KEV25"/>
    <mergeCell ref="KEW25:KEZ25"/>
    <mergeCell ref="KFA25:KFD25"/>
    <mergeCell ref="KDQ25:KDT25"/>
    <mergeCell ref="KDU25:KDX25"/>
    <mergeCell ref="KDY25:KEB25"/>
    <mergeCell ref="KEC25:KEF25"/>
    <mergeCell ref="KEG25:KEJ25"/>
    <mergeCell ref="KCW25:KCZ25"/>
    <mergeCell ref="KDA25:KDD25"/>
    <mergeCell ref="KDE25:KDH25"/>
    <mergeCell ref="KDI25:KDL25"/>
    <mergeCell ref="KDM25:KDP25"/>
    <mergeCell ref="KCC25:KCF25"/>
    <mergeCell ref="KCG25:KCJ25"/>
    <mergeCell ref="KCK25:KCN25"/>
    <mergeCell ref="KCO25:KCR25"/>
    <mergeCell ref="KCS25:KCV25"/>
    <mergeCell ref="KBI25:KBL25"/>
    <mergeCell ref="KBM25:KBP25"/>
    <mergeCell ref="KBQ25:KBT25"/>
    <mergeCell ref="KBU25:KBX25"/>
    <mergeCell ref="KBY25:KCB25"/>
    <mergeCell ref="KAO25:KAR25"/>
    <mergeCell ref="KAS25:KAV25"/>
    <mergeCell ref="KAW25:KAZ25"/>
    <mergeCell ref="KBA25:KBD25"/>
    <mergeCell ref="KBE25:KBH25"/>
    <mergeCell ref="JZU25:JZX25"/>
    <mergeCell ref="JZY25:KAB25"/>
    <mergeCell ref="KAC25:KAF25"/>
    <mergeCell ref="KAG25:KAJ25"/>
    <mergeCell ref="KAK25:KAN25"/>
    <mergeCell ref="JZA25:JZD25"/>
    <mergeCell ref="JZE25:JZH25"/>
    <mergeCell ref="JZI25:JZL25"/>
    <mergeCell ref="JZM25:JZP25"/>
    <mergeCell ref="JZQ25:JZT25"/>
    <mergeCell ref="JYG25:JYJ25"/>
    <mergeCell ref="JYK25:JYN25"/>
    <mergeCell ref="JYO25:JYR25"/>
    <mergeCell ref="JYS25:JYV25"/>
    <mergeCell ref="JYW25:JYZ25"/>
    <mergeCell ref="JXM25:JXP25"/>
    <mergeCell ref="JXQ25:JXT25"/>
    <mergeCell ref="JXU25:JXX25"/>
    <mergeCell ref="JXY25:JYB25"/>
    <mergeCell ref="JYC25:JYF25"/>
    <mergeCell ref="JWS25:JWV25"/>
    <mergeCell ref="JWW25:JWZ25"/>
    <mergeCell ref="JXA25:JXD25"/>
    <mergeCell ref="JXE25:JXH25"/>
    <mergeCell ref="JXI25:JXL25"/>
    <mergeCell ref="JVY25:JWB25"/>
    <mergeCell ref="JWC25:JWF25"/>
    <mergeCell ref="JWG25:JWJ25"/>
    <mergeCell ref="JWK25:JWN25"/>
    <mergeCell ref="JWO25:JWR25"/>
    <mergeCell ref="JVE25:JVH25"/>
    <mergeCell ref="JVI25:JVL25"/>
    <mergeCell ref="JVM25:JVP25"/>
    <mergeCell ref="JVQ25:JVT25"/>
    <mergeCell ref="JVU25:JVX25"/>
    <mergeCell ref="JUK25:JUN25"/>
    <mergeCell ref="JUO25:JUR25"/>
    <mergeCell ref="JUS25:JUV25"/>
    <mergeCell ref="JUW25:JUZ25"/>
    <mergeCell ref="JVA25:JVD25"/>
    <mergeCell ref="JTQ25:JTT25"/>
    <mergeCell ref="JTU25:JTX25"/>
    <mergeCell ref="JTY25:JUB25"/>
    <mergeCell ref="JUC25:JUF25"/>
    <mergeCell ref="JUG25:JUJ25"/>
    <mergeCell ref="JSW25:JSZ25"/>
    <mergeCell ref="JTA25:JTD25"/>
    <mergeCell ref="JTE25:JTH25"/>
    <mergeCell ref="JTI25:JTL25"/>
    <mergeCell ref="JTM25:JTP25"/>
    <mergeCell ref="JSC25:JSF25"/>
    <mergeCell ref="JSG25:JSJ25"/>
    <mergeCell ref="JSK25:JSN25"/>
    <mergeCell ref="JSO25:JSR25"/>
    <mergeCell ref="JSS25:JSV25"/>
    <mergeCell ref="JRI25:JRL25"/>
    <mergeCell ref="JRM25:JRP25"/>
    <mergeCell ref="JRQ25:JRT25"/>
    <mergeCell ref="JRU25:JRX25"/>
    <mergeCell ref="JRY25:JSB25"/>
    <mergeCell ref="JQO25:JQR25"/>
    <mergeCell ref="JQS25:JQV25"/>
    <mergeCell ref="JQW25:JQZ25"/>
    <mergeCell ref="JRA25:JRD25"/>
    <mergeCell ref="JRE25:JRH25"/>
    <mergeCell ref="JPU25:JPX25"/>
    <mergeCell ref="JPY25:JQB25"/>
    <mergeCell ref="JQC25:JQF25"/>
    <mergeCell ref="JQG25:JQJ25"/>
    <mergeCell ref="JQK25:JQN25"/>
    <mergeCell ref="JPA25:JPD25"/>
    <mergeCell ref="JPE25:JPH25"/>
    <mergeCell ref="JPI25:JPL25"/>
    <mergeCell ref="JPM25:JPP25"/>
    <mergeCell ref="JPQ25:JPT25"/>
    <mergeCell ref="JOG25:JOJ25"/>
    <mergeCell ref="JOK25:JON25"/>
    <mergeCell ref="JOO25:JOR25"/>
    <mergeCell ref="JOS25:JOV25"/>
    <mergeCell ref="JOW25:JOZ25"/>
    <mergeCell ref="JNM25:JNP25"/>
    <mergeCell ref="JNQ25:JNT25"/>
    <mergeCell ref="JNU25:JNX25"/>
    <mergeCell ref="JNY25:JOB25"/>
    <mergeCell ref="JOC25:JOF25"/>
    <mergeCell ref="JMS25:JMV25"/>
    <mergeCell ref="JMW25:JMZ25"/>
    <mergeCell ref="JNA25:JND25"/>
    <mergeCell ref="JNE25:JNH25"/>
    <mergeCell ref="JNI25:JNL25"/>
    <mergeCell ref="JLY25:JMB25"/>
    <mergeCell ref="JMC25:JMF25"/>
    <mergeCell ref="JMG25:JMJ25"/>
    <mergeCell ref="JMK25:JMN25"/>
    <mergeCell ref="JMO25:JMR25"/>
    <mergeCell ref="JLE25:JLH25"/>
    <mergeCell ref="JLI25:JLL25"/>
    <mergeCell ref="JLM25:JLP25"/>
    <mergeCell ref="JLQ25:JLT25"/>
    <mergeCell ref="JLU25:JLX25"/>
    <mergeCell ref="JKK25:JKN25"/>
    <mergeCell ref="JKO25:JKR25"/>
    <mergeCell ref="JKS25:JKV25"/>
    <mergeCell ref="JKW25:JKZ25"/>
    <mergeCell ref="JLA25:JLD25"/>
    <mergeCell ref="JJQ25:JJT25"/>
    <mergeCell ref="JJU25:JJX25"/>
    <mergeCell ref="JJY25:JKB25"/>
    <mergeCell ref="JKC25:JKF25"/>
    <mergeCell ref="JKG25:JKJ25"/>
    <mergeCell ref="JIW25:JIZ25"/>
    <mergeCell ref="JJA25:JJD25"/>
    <mergeCell ref="JJE25:JJH25"/>
    <mergeCell ref="JJI25:JJL25"/>
    <mergeCell ref="JJM25:JJP25"/>
    <mergeCell ref="JIC25:JIF25"/>
    <mergeCell ref="JIG25:JIJ25"/>
    <mergeCell ref="JIK25:JIN25"/>
    <mergeCell ref="JIO25:JIR25"/>
    <mergeCell ref="JIS25:JIV25"/>
    <mergeCell ref="JHI25:JHL25"/>
    <mergeCell ref="JHM25:JHP25"/>
    <mergeCell ref="JHQ25:JHT25"/>
    <mergeCell ref="JHU25:JHX25"/>
    <mergeCell ref="JHY25:JIB25"/>
    <mergeCell ref="JGO25:JGR25"/>
    <mergeCell ref="JGS25:JGV25"/>
    <mergeCell ref="JGW25:JGZ25"/>
    <mergeCell ref="JHA25:JHD25"/>
    <mergeCell ref="JHE25:JHH25"/>
    <mergeCell ref="JFU25:JFX25"/>
    <mergeCell ref="JFY25:JGB25"/>
    <mergeCell ref="JGC25:JGF25"/>
    <mergeCell ref="JGG25:JGJ25"/>
    <mergeCell ref="JGK25:JGN25"/>
    <mergeCell ref="JFA25:JFD25"/>
    <mergeCell ref="JFE25:JFH25"/>
    <mergeCell ref="JFI25:JFL25"/>
    <mergeCell ref="JFM25:JFP25"/>
    <mergeCell ref="JFQ25:JFT25"/>
    <mergeCell ref="JEG25:JEJ25"/>
    <mergeCell ref="JEK25:JEN25"/>
    <mergeCell ref="JEO25:JER25"/>
    <mergeCell ref="JES25:JEV25"/>
    <mergeCell ref="JEW25:JEZ25"/>
    <mergeCell ref="JDM25:JDP25"/>
    <mergeCell ref="JDQ25:JDT25"/>
    <mergeCell ref="JDU25:JDX25"/>
    <mergeCell ref="JDY25:JEB25"/>
    <mergeCell ref="JEC25:JEF25"/>
    <mergeCell ref="JCS25:JCV25"/>
    <mergeCell ref="JCW25:JCZ25"/>
    <mergeCell ref="JDA25:JDD25"/>
    <mergeCell ref="JDE25:JDH25"/>
    <mergeCell ref="JDI25:JDL25"/>
    <mergeCell ref="JBY25:JCB25"/>
    <mergeCell ref="JCC25:JCF25"/>
    <mergeCell ref="JCG25:JCJ25"/>
    <mergeCell ref="JCK25:JCN25"/>
    <mergeCell ref="JCO25:JCR25"/>
    <mergeCell ref="JBE25:JBH25"/>
    <mergeCell ref="JBI25:JBL25"/>
    <mergeCell ref="JBM25:JBP25"/>
    <mergeCell ref="JBQ25:JBT25"/>
    <mergeCell ref="JBU25:JBX25"/>
    <mergeCell ref="JAK25:JAN25"/>
    <mergeCell ref="JAO25:JAR25"/>
    <mergeCell ref="JAS25:JAV25"/>
    <mergeCell ref="JAW25:JAZ25"/>
    <mergeCell ref="JBA25:JBD25"/>
    <mergeCell ref="IZQ25:IZT25"/>
    <mergeCell ref="IZU25:IZX25"/>
    <mergeCell ref="IZY25:JAB25"/>
    <mergeCell ref="JAC25:JAF25"/>
    <mergeCell ref="JAG25:JAJ25"/>
    <mergeCell ref="IYW25:IYZ25"/>
    <mergeCell ref="IZA25:IZD25"/>
    <mergeCell ref="IZE25:IZH25"/>
    <mergeCell ref="IZI25:IZL25"/>
    <mergeCell ref="IZM25:IZP25"/>
    <mergeCell ref="IYC25:IYF25"/>
    <mergeCell ref="IYG25:IYJ25"/>
    <mergeCell ref="IYK25:IYN25"/>
    <mergeCell ref="IYO25:IYR25"/>
    <mergeCell ref="IYS25:IYV25"/>
    <mergeCell ref="IXI25:IXL25"/>
    <mergeCell ref="IXM25:IXP25"/>
    <mergeCell ref="IXQ25:IXT25"/>
    <mergeCell ref="IXU25:IXX25"/>
    <mergeCell ref="IXY25:IYB25"/>
    <mergeCell ref="IWO25:IWR25"/>
    <mergeCell ref="IWS25:IWV25"/>
    <mergeCell ref="IWW25:IWZ25"/>
    <mergeCell ref="IXA25:IXD25"/>
    <mergeCell ref="IXE25:IXH25"/>
    <mergeCell ref="IVU25:IVX25"/>
    <mergeCell ref="IVY25:IWB25"/>
    <mergeCell ref="IWC25:IWF25"/>
    <mergeCell ref="IWG25:IWJ25"/>
    <mergeCell ref="IWK25:IWN25"/>
    <mergeCell ref="IVA25:IVD25"/>
    <mergeCell ref="IVE25:IVH25"/>
    <mergeCell ref="IVI25:IVL25"/>
    <mergeCell ref="IVM25:IVP25"/>
    <mergeCell ref="IVQ25:IVT25"/>
    <mergeCell ref="IUG25:IUJ25"/>
    <mergeCell ref="IUK25:IUN25"/>
    <mergeCell ref="IUO25:IUR25"/>
    <mergeCell ref="IUS25:IUV25"/>
    <mergeCell ref="IUW25:IUZ25"/>
    <mergeCell ref="ITM25:ITP25"/>
    <mergeCell ref="ITQ25:ITT25"/>
    <mergeCell ref="ITU25:ITX25"/>
    <mergeCell ref="ITY25:IUB25"/>
    <mergeCell ref="IUC25:IUF25"/>
    <mergeCell ref="ISS25:ISV25"/>
    <mergeCell ref="ISW25:ISZ25"/>
    <mergeCell ref="ITA25:ITD25"/>
    <mergeCell ref="ITE25:ITH25"/>
    <mergeCell ref="ITI25:ITL25"/>
    <mergeCell ref="IRY25:ISB25"/>
    <mergeCell ref="ISC25:ISF25"/>
    <mergeCell ref="ISG25:ISJ25"/>
    <mergeCell ref="ISK25:ISN25"/>
    <mergeCell ref="ISO25:ISR25"/>
    <mergeCell ref="IRE25:IRH25"/>
    <mergeCell ref="IRI25:IRL25"/>
    <mergeCell ref="IRM25:IRP25"/>
    <mergeCell ref="IRQ25:IRT25"/>
    <mergeCell ref="IRU25:IRX25"/>
    <mergeCell ref="IQK25:IQN25"/>
    <mergeCell ref="IQO25:IQR25"/>
    <mergeCell ref="IQS25:IQV25"/>
    <mergeCell ref="IQW25:IQZ25"/>
    <mergeCell ref="IRA25:IRD25"/>
    <mergeCell ref="IPQ25:IPT25"/>
    <mergeCell ref="IPU25:IPX25"/>
    <mergeCell ref="IPY25:IQB25"/>
    <mergeCell ref="IQC25:IQF25"/>
    <mergeCell ref="IQG25:IQJ25"/>
    <mergeCell ref="IOW25:IOZ25"/>
    <mergeCell ref="IPA25:IPD25"/>
    <mergeCell ref="IPE25:IPH25"/>
    <mergeCell ref="IPI25:IPL25"/>
    <mergeCell ref="IPM25:IPP25"/>
    <mergeCell ref="IOC25:IOF25"/>
    <mergeCell ref="IOG25:IOJ25"/>
    <mergeCell ref="IOK25:ION25"/>
    <mergeCell ref="IOO25:IOR25"/>
    <mergeCell ref="IOS25:IOV25"/>
    <mergeCell ref="INI25:INL25"/>
    <mergeCell ref="INM25:INP25"/>
    <mergeCell ref="INQ25:INT25"/>
    <mergeCell ref="INU25:INX25"/>
    <mergeCell ref="INY25:IOB25"/>
    <mergeCell ref="IMO25:IMR25"/>
    <mergeCell ref="IMS25:IMV25"/>
    <mergeCell ref="IMW25:IMZ25"/>
    <mergeCell ref="INA25:IND25"/>
    <mergeCell ref="INE25:INH25"/>
    <mergeCell ref="ILU25:ILX25"/>
    <mergeCell ref="ILY25:IMB25"/>
    <mergeCell ref="IMC25:IMF25"/>
    <mergeCell ref="IMG25:IMJ25"/>
    <mergeCell ref="IMK25:IMN25"/>
    <mergeCell ref="ILA25:ILD25"/>
    <mergeCell ref="ILE25:ILH25"/>
    <mergeCell ref="ILI25:ILL25"/>
    <mergeCell ref="ILM25:ILP25"/>
    <mergeCell ref="ILQ25:ILT25"/>
    <mergeCell ref="IKG25:IKJ25"/>
    <mergeCell ref="IKK25:IKN25"/>
    <mergeCell ref="IKO25:IKR25"/>
    <mergeCell ref="IKS25:IKV25"/>
    <mergeCell ref="IKW25:IKZ25"/>
    <mergeCell ref="IJM25:IJP25"/>
    <mergeCell ref="IJQ25:IJT25"/>
    <mergeCell ref="IJU25:IJX25"/>
    <mergeCell ref="IJY25:IKB25"/>
    <mergeCell ref="IKC25:IKF25"/>
    <mergeCell ref="IIS25:IIV25"/>
    <mergeCell ref="IIW25:IIZ25"/>
    <mergeCell ref="IJA25:IJD25"/>
    <mergeCell ref="IJE25:IJH25"/>
    <mergeCell ref="IJI25:IJL25"/>
    <mergeCell ref="IHY25:IIB25"/>
    <mergeCell ref="IIC25:IIF25"/>
    <mergeCell ref="IIG25:IIJ25"/>
    <mergeCell ref="IIK25:IIN25"/>
    <mergeCell ref="IIO25:IIR25"/>
    <mergeCell ref="IHE25:IHH25"/>
    <mergeCell ref="IHI25:IHL25"/>
    <mergeCell ref="IHM25:IHP25"/>
    <mergeCell ref="IHQ25:IHT25"/>
    <mergeCell ref="IHU25:IHX25"/>
    <mergeCell ref="IGK25:IGN25"/>
    <mergeCell ref="IGO25:IGR25"/>
    <mergeCell ref="IGS25:IGV25"/>
    <mergeCell ref="IGW25:IGZ25"/>
    <mergeCell ref="IHA25:IHD25"/>
    <mergeCell ref="IFQ25:IFT25"/>
    <mergeCell ref="IFU25:IFX25"/>
    <mergeCell ref="IFY25:IGB25"/>
    <mergeCell ref="IGC25:IGF25"/>
    <mergeCell ref="IGG25:IGJ25"/>
    <mergeCell ref="IEW25:IEZ25"/>
    <mergeCell ref="IFA25:IFD25"/>
    <mergeCell ref="IFE25:IFH25"/>
    <mergeCell ref="IFI25:IFL25"/>
    <mergeCell ref="IFM25:IFP25"/>
    <mergeCell ref="IEC25:IEF25"/>
    <mergeCell ref="IEG25:IEJ25"/>
    <mergeCell ref="IEK25:IEN25"/>
    <mergeCell ref="IEO25:IER25"/>
    <mergeCell ref="IES25:IEV25"/>
    <mergeCell ref="IDI25:IDL25"/>
    <mergeCell ref="IDM25:IDP25"/>
    <mergeCell ref="IDQ25:IDT25"/>
    <mergeCell ref="IDU25:IDX25"/>
    <mergeCell ref="IDY25:IEB25"/>
    <mergeCell ref="ICO25:ICR25"/>
    <mergeCell ref="ICS25:ICV25"/>
    <mergeCell ref="ICW25:ICZ25"/>
    <mergeCell ref="IDA25:IDD25"/>
    <mergeCell ref="IDE25:IDH25"/>
    <mergeCell ref="IBU25:IBX25"/>
    <mergeCell ref="IBY25:ICB25"/>
    <mergeCell ref="ICC25:ICF25"/>
    <mergeCell ref="ICG25:ICJ25"/>
    <mergeCell ref="ICK25:ICN25"/>
    <mergeCell ref="IBA25:IBD25"/>
    <mergeCell ref="IBE25:IBH25"/>
    <mergeCell ref="IBI25:IBL25"/>
    <mergeCell ref="IBM25:IBP25"/>
    <mergeCell ref="IBQ25:IBT25"/>
    <mergeCell ref="IAG25:IAJ25"/>
    <mergeCell ref="IAK25:IAN25"/>
    <mergeCell ref="IAO25:IAR25"/>
    <mergeCell ref="IAS25:IAV25"/>
    <mergeCell ref="IAW25:IAZ25"/>
    <mergeCell ref="HZM25:HZP25"/>
    <mergeCell ref="HZQ25:HZT25"/>
    <mergeCell ref="HZU25:HZX25"/>
    <mergeCell ref="HZY25:IAB25"/>
    <mergeCell ref="IAC25:IAF25"/>
    <mergeCell ref="HYS25:HYV25"/>
    <mergeCell ref="HYW25:HYZ25"/>
    <mergeCell ref="HZA25:HZD25"/>
    <mergeCell ref="HZE25:HZH25"/>
    <mergeCell ref="HZI25:HZL25"/>
    <mergeCell ref="HXY25:HYB25"/>
    <mergeCell ref="HYC25:HYF25"/>
    <mergeCell ref="HYG25:HYJ25"/>
    <mergeCell ref="HYK25:HYN25"/>
    <mergeCell ref="HYO25:HYR25"/>
    <mergeCell ref="HXE25:HXH25"/>
    <mergeCell ref="HXI25:HXL25"/>
    <mergeCell ref="HXM25:HXP25"/>
    <mergeCell ref="HXQ25:HXT25"/>
    <mergeCell ref="HXU25:HXX25"/>
    <mergeCell ref="HWK25:HWN25"/>
    <mergeCell ref="HWO25:HWR25"/>
    <mergeCell ref="HWS25:HWV25"/>
    <mergeCell ref="HWW25:HWZ25"/>
    <mergeCell ref="HXA25:HXD25"/>
    <mergeCell ref="HVQ25:HVT25"/>
    <mergeCell ref="HVU25:HVX25"/>
    <mergeCell ref="HVY25:HWB25"/>
    <mergeCell ref="HWC25:HWF25"/>
    <mergeCell ref="HWG25:HWJ25"/>
    <mergeCell ref="HUW25:HUZ25"/>
    <mergeCell ref="HVA25:HVD25"/>
    <mergeCell ref="HVE25:HVH25"/>
    <mergeCell ref="HVI25:HVL25"/>
    <mergeCell ref="HVM25:HVP25"/>
    <mergeCell ref="HUC25:HUF25"/>
    <mergeCell ref="HUG25:HUJ25"/>
    <mergeCell ref="HUK25:HUN25"/>
    <mergeCell ref="HUO25:HUR25"/>
    <mergeCell ref="HUS25:HUV25"/>
    <mergeCell ref="HTI25:HTL25"/>
    <mergeCell ref="HTM25:HTP25"/>
    <mergeCell ref="HTQ25:HTT25"/>
    <mergeCell ref="HTU25:HTX25"/>
    <mergeCell ref="HTY25:HUB25"/>
    <mergeCell ref="HSO25:HSR25"/>
    <mergeCell ref="HSS25:HSV25"/>
    <mergeCell ref="HSW25:HSZ25"/>
    <mergeCell ref="HTA25:HTD25"/>
    <mergeCell ref="HTE25:HTH25"/>
    <mergeCell ref="HRU25:HRX25"/>
    <mergeCell ref="HRY25:HSB25"/>
    <mergeCell ref="HSC25:HSF25"/>
    <mergeCell ref="HSG25:HSJ25"/>
    <mergeCell ref="HSK25:HSN25"/>
    <mergeCell ref="HRA25:HRD25"/>
    <mergeCell ref="HRE25:HRH25"/>
    <mergeCell ref="HRI25:HRL25"/>
    <mergeCell ref="HRM25:HRP25"/>
    <mergeCell ref="HRQ25:HRT25"/>
    <mergeCell ref="HQG25:HQJ25"/>
    <mergeCell ref="HQK25:HQN25"/>
    <mergeCell ref="HQO25:HQR25"/>
    <mergeCell ref="HQS25:HQV25"/>
    <mergeCell ref="HQW25:HQZ25"/>
    <mergeCell ref="HPM25:HPP25"/>
    <mergeCell ref="HPQ25:HPT25"/>
    <mergeCell ref="HPU25:HPX25"/>
    <mergeCell ref="HPY25:HQB25"/>
    <mergeCell ref="HQC25:HQF25"/>
    <mergeCell ref="HOS25:HOV25"/>
    <mergeCell ref="HOW25:HOZ25"/>
    <mergeCell ref="HPA25:HPD25"/>
    <mergeCell ref="HPE25:HPH25"/>
    <mergeCell ref="HPI25:HPL25"/>
    <mergeCell ref="HNY25:HOB25"/>
    <mergeCell ref="HOC25:HOF25"/>
    <mergeCell ref="HOG25:HOJ25"/>
    <mergeCell ref="HOK25:HON25"/>
    <mergeCell ref="HOO25:HOR25"/>
    <mergeCell ref="HNE25:HNH25"/>
    <mergeCell ref="HNI25:HNL25"/>
    <mergeCell ref="HNM25:HNP25"/>
    <mergeCell ref="HNQ25:HNT25"/>
    <mergeCell ref="HNU25:HNX25"/>
    <mergeCell ref="HMK25:HMN25"/>
    <mergeCell ref="HMO25:HMR25"/>
    <mergeCell ref="HMS25:HMV25"/>
    <mergeCell ref="HMW25:HMZ25"/>
    <mergeCell ref="HNA25:HND25"/>
    <mergeCell ref="HLQ25:HLT25"/>
    <mergeCell ref="HLU25:HLX25"/>
    <mergeCell ref="HLY25:HMB25"/>
    <mergeCell ref="HMC25:HMF25"/>
    <mergeCell ref="HMG25:HMJ25"/>
    <mergeCell ref="HKW25:HKZ25"/>
    <mergeCell ref="HLA25:HLD25"/>
    <mergeCell ref="HLE25:HLH25"/>
    <mergeCell ref="HLI25:HLL25"/>
    <mergeCell ref="HLM25:HLP25"/>
    <mergeCell ref="HKC25:HKF25"/>
    <mergeCell ref="HKG25:HKJ25"/>
    <mergeCell ref="HKK25:HKN25"/>
    <mergeCell ref="HKO25:HKR25"/>
    <mergeCell ref="HKS25:HKV25"/>
    <mergeCell ref="HJI25:HJL25"/>
    <mergeCell ref="HJM25:HJP25"/>
    <mergeCell ref="HJQ25:HJT25"/>
    <mergeCell ref="HJU25:HJX25"/>
    <mergeCell ref="HJY25:HKB25"/>
    <mergeCell ref="HIO25:HIR25"/>
    <mergeCell ref="HIS25:HIV25"/>
    <mergeCell ref="HIW25:HIZ25"/>
    <mergeCell ref="HJA25:HJD25"/>
    <mergeCell ref="HJE25:HJH25"/>
    <mergeCell ref="HHU25:HHX25"/>
    <mergeCell ref="HHY25:HIB25"/>
    <mergeCell ref="HIC25:HIF25"/>
    <mergeCell ref="HIG25:HIJ25"/>
    <mergeCell ref="HIK25:HIN25"/>
    <mergeCell ref="HHA25:HHD25"/>
    <mergeCell ref="HHE25:HHH25"/>
    <mergeCell ref="HHI25:HHL25"/>
    <mergeCell ref="HHM25:HHP25"/>
    <mergeCell ref="HHQ25:HHT25"/>
    <mergeCell ref="HGG25:HGJ25"/>
    <mergeCell ref="HGK25:HGN25"/>
    <mergeCell ref="HGO25:HGR25"/>
    <mergeCell ref="HGS25:HGV25"/>
    <mergeCell ref="HGW25:HGZ25"/>
    <mergeCell ref="HFM25:HFP25"/>
    <mergeCell ref="HFQ25:HFT25"/>
    <mergeCell ref="HFU25:HFX25"/>
    <mergeCell ref="HFY25:HGB25"/>
    <mergeCell ref="HGC25:HGF25"/>
    <mergeCell ref="HES25:HEV25"/>
    <mergeCell ref="HEW25:HEZ25"/>
    <mergeCell ref="HFA25:HFD25"/>
    <mergeCell ref="HFE25:HFH25"/>
    <mergeCell ref="HFI25:HFL25"/>
    <mergeCell ref="HDY25:HEB25"/>
    <mergeCell ref="HEC25:HEF25"/>
    <mergeCell ref="HEG25:HEJ25"/>
    <mergeCell ref="HEK25:HEN25"/>
    <mergeCell ref="HEO25:HER25"/>
    <mergeCell ref="HDE25:HDH25"/>
    <mergeCell ref="HDI25:HDL25"/>
    <mergeCell ref="HDM25:HDP25"/>
    <mergeCell ref="HDQ25:HDT25"/>
    <mergeCell ref="HDU25:HDX25"/>
    <mergeCell ref="HCK25:HCN25"/>
    <mergeCell ref="HCO25:HCR25"/>
    <mergeCell ref="HCS25:HCV25"/>
    <mergeCell ref="HCW25:HCZ25"/>
    <mergeCell ref="HDA25:HDD25"/>
    <mergeCell ref="HBQ25:HBT25"/>
    <mergeCell ref="HBU25:HBX25"/>
    <mergeCell ref="HBY25:HCB25"/>
    <mergeCell ref="HCC25:HCF25"/>
    <mergeCell ref="HCG25:HCJ25"/>
    <mergeCell ref="HAW25:HAZ25"/>
    <mergeCell ref="HBA25:HBD25"/>
    <mergeCell ref="HBE25:HBH25"/>
    <mergeCell ref="HBI25:HBL25"/>
    <mergeCell ref="HBM25:HBP25"/>
    <mergeCell ref="HAC25:HAF25"/>
    <mergeCell ref="HAG25:HAJ25"/>
    <mergeCell ref="HAK25:HAN25"/>
    <mergeCell ref="HAO25:HAR25"/>
    <mergeCell ref="HAS25:HAV25"/>
    <mergeCell ref="GZI25:GZL25"/>
    <mergeCell ref="GZM25:GZP25"/>
    <mergeCell ref="GZQ25:GZT25"/>
    <mergeCell ref="GZU25:GZX25"/>
    <mergeCell ref="GZY25:HAB25"/>
    <mergeCell ref="GYO25:GYR25"/>
    <mergeCell ref="GYS25:GYV25"/>
    <mergeCell ref="GYW25:GYZ25"/>
    <mergeCell ref="GZA25:GZD25"/>
    <mergeCell ref="GZE25:GZH25"/>
    <mergeCell ref="GXU25:GXX25"/>
    <mergeCell ref="GXY25:GYB25"/>
    <mergeCell ref="GYC25:GYF25"/>
    <mergeCell ref="GYG25:GYJ25"/>
    <mergeCell ref="GYK25:GYN25"/>
    <mergeCell ref="GXA25:GXD25"/>
    <mergeCell ref="GXE25:GXH25"/>
    <mergeCell ref="GXI25:GXL25"/>
    <mergeCell ref="GXM25:GXP25"/>
    <mergeCell ref="GXQ25:GXT25"/>
    <mergeCell ref="GWG25:GWJ25"/>
    <mergeCell ref="GWK25:GWN25"/>
    <mergeCell ref="GWO25:GWR25"/>
    <mergeCell ref="GWS25:GWV25"/>
    <mergeCell ref="GWW25:GWZ25"/>
    <mergeCell ref="GVM25:GVP25"/>
    <mergeCell ref="GVQ25:GVT25"/>
    <mergeCell ref="GVU25:GVX25"/>
    <mergeCell ref="GVY25:GWB25"/>
    <mergeCell ref="GWC25:GWF25"/>
    <mergeCell ref="GUS25:GUV25"/>
    <mergeCell ref="GUW25:GUZ25"/>
    <mergeCell ref="GVA25:GVD25"/>
    <mergeCell ref="GVE25:GVH25"/>
    <mergeCell ref="GVI25:GVL25"/>
    <mergeCell ref="GTY25:GUB25"/>
    <mergeCell ref="GUC25:GUF25"/>
    <mergeCell ref="GUG25:GUJ25"/>
    <mergeCell ref="GUK25:GUN25"/>
    <mergeCell ref="GUO25:GUR25"/>
    <mergeCell ref="GTE25:GTH25"/>
    <mergeCell ref="GTI25:GTL25"/>
    <mergeCell ref="GTM25:GTP25"/>
    <mergeCell ref="GTQ25:GTT25"/>
    <mergeCell ref="GTU25:GTX25"/>
    <mergeCell ref="GSK25:GSN25"/>
    <mergeCell ref="GSO25:GSR25"/>
    <mergeCell ref="GSS25:GSV25"/>
    <mergeCell ref="GSW25:GSZ25"/>
    <mergeCell ref="GTA25:GTD25"/>
    <mergeCell ref="GRQ25:GRT25"/>
    <mergeCell ref="GRU25:GRX25"/>
    <mergeCell ref="GRY25:GSB25"/>
    <mergeCell ref="GSC25:GSF25"/>
    <mergeCell ref="GSG25:GSJ25"/>
    <mergeCell ref="GQW25:GQZ25"/>
    <mergeCell ref="GRA25:GRD25"/>
    <mergeCell ref="GRE25:GRH25"/>
    <mergeCell ref="GRI25:GRL25"/>
    <mergeCell ref="GRM25:GRP25"/>
    <mergeCell ref="GQC25:GQF25"/>
    <mergeCell ref="GQG25:GQJ25"/>
    <mergeCell ref="GQK25:GQN25"/>
    <mergeCell ref="GQO25:GQR25"/>
    <mergeCell ref="GQS25:GQV25"/>
    <mergeCell ref="GPI25:GPL25"/>
    <mergeCell ref="GPM25:GPP25"/>
    <mergeCell ref="GPQ25:GPT25"/>
    <mergeCell ref="GPU25:GPX25"/>
    <mergeCell ref="GPY25:GQB25"/>
    <mergeCell ref="GOO25:GOR25"/>
    <mergeCell ref="GOS25:GOV25"/>
    <mergeCell ref="GOW25:GOZ25"/>
    <mergeCell ref="GPA25:GPD25"/>
    <mergeCell ref="GPE25:GPH25"/>
    <mergeCell ref="GNU25:GNX25"/>
    <mergeCell ref="GNY25:GOB25"/>
    <mergeCell ref="GOC25:GOF25"/>
    <mergeCell ref="GOG25:GOJ25"/>
    <mergeCell ref="GOK25:GON25"/>
    <mergeCell ref="GNA25:GND25"/>
    <mergeCell ref="GNE25:GNH25"/>
    <mergeCell ref="GNI25:GNL25"/>
    <mergeCell ref="GNM25:GNP25"/>
    <mergeCell ref="GNQ25:GNT25"/>
    <mergeCell ref="GMG25:GMJ25"/>
    <mergeCell ref="GMK25:GMN25"/>
    <mergeCell ref="GMO25:GMR25"/>
    <mergeCell ref="GMS25:GMV25"/>
    <mergeCell ref="GMW25:GMZ25"/>
    <mergeCell ref="GLM25:GLP25"/>
    <mergeCell ref="GLQ25:GLT25"/>
    <mergeCell ref="GLU25:GLX25"/>
    <mergeCell ref="GLY25:GMB25"/>
    <mergeCell ref="GMC25:GMF25"/>
    <mergeCell ref="GKS25:GKV25"/>
    <mergeCell ref="GKW25:GKZ25"/>
    <mergeCell ref="GLA25:GLD25"/>
    <mergeCell ref="GLE25:GLH25"/>
    <mergeCell ref="GLI25:GLL25"/>
    <mergeCell ref="GJY25:GKB25"/>
    <mergeCell ref="GKC25:GKF25"/>
    <mergeCell ref="GKG25:GKJ25"/>
    <mergeCell ref="GKK25:GKN25"/>
    <mergeCell ref="GKO25:GKR25"/>
    <mergeCell ref="GJE25:GJH25"/>
    <mergeCell ref="GJI25:GJL25"/>
    <mergeCell ref="GJM25:GJP25"/>
    <mergeCell ref="GJQ25:GJT25"/>
    <mergeCell ref="GJU25:GJX25"/>
    <mergeCell ref="GIK25:GIN25"/>
    <mergeCell ref="GIO25:GIR25"/>
    <mergeCell ref="GIS25:GIV25"/>
    <mergeCell ref="GIW25:GIZ25"/>
    <mergeCell ref="GJA25:GJD25"/>
    <mergeCell ref="GHQ25:GHT25"/>
    <mergeCell ref="GHU25:GHX25"/>
    <mergeCell ref="GHY25:GIB25"/>
    <mergeCell ref="GIC25:GIF25"/>
    <mergeCell ref="GIG25:GIJ25"/>
    <mergeCell ref="GGW25:GGZ25"/>
    <mergeCell ref="GHA25:GHD25"/>
    <mergeCell ref="GHE25:GHH25"/>
    <mergeCell ref="GHI25:GHL25"/>
    <mergeCell ref="GHM25:GHP25"/>
    <mergeCell ref="GGC25:GGF25"/>
    <mergeCell ref="GGG25:GGJ25"/>
    <mergeCell ref="GGK25:GGN25"/>
    <mergeCell ref="GGO25:GGR25"/>
    <mergeCell ref="GGS25:GGV25"/>
    <mergeCell ref="GFI25:GFL25"/>
    <mergeCell ref="GFM25:GFP25"/>
    <mergeCell ref="GFQ25:GFT25"/>
    <mergeCell ref="GFU25:GFX25"/>
    <mergeCell ref="GFY25:GGB25"/>
    <mergeCell ref="GEO25:GER25"/>
    <mergeCell ref="GES25:GEV25"/>
    <mergeCell ref="GEW25:GEZ25"/>
    <mergeCell ref="GFA25:GFD25"/>
    <mergeCell ref="GFE25:GFH25"/>
    <mergeCell ref="GDU25:GDX25"/>
    <mergeCell ref="GDY25:GEB25"/>
    <mergeCell ref="GEC25:GEF25"/>
    <mergeCell ref="GEG25:GEJ25"/>
    <mergeCell ref="GEK25:GEN25"/>
    <mergeCell ref="GDA25:GDD25"/>
    <mergeCell ref="GDE25:GDH25"/>
    <mergeCell ref="GDI25:GDL25"/>
    <mergeCell ref="GDM25:GDP25"/>
    <mergeCell ref="GDQ25:GDT25"/>
    <mergeCell ref="GCG25:GCJ25"/>
    <mergeCell ref="GCK25:GCN25"/>
    <mergeCell ref="GCO25:GCR25"/>
    <mergeCell ref="GCS25:GCV25"/>
    <mergeCell ref="GCW25:GCZ25"/>
    <mergeCell ref="GBM25:GBP25"/>
    <mergeCell ref="GBQ25:GBT25"/>
    <mergeCell ref="GBU25:GBX25"/>
    <mergeCell ref="GBY25:GCB25"/>
    <mergeCell ref="GCC25:GCF25"/>
    <mergeCell ref="GAS25:GAV25"/>
    <mergeCell ref="GAW25:GAZ25"/>
    <mergeCell ref="GBA25:GBD25"/>
    <mergeCell ref="GBE25:GBH25"/>
    <mergeCell ref="GBI25:GBL25"/>
    <mergeCell ref="FZY25:GAB25"/>
    <mergeCell ref="GAC25:GAF25"/>
    <mergeCell ref="GAG25:GAJ25"/>
    <mergeCell ref="GAK25:GAN25"/>
    <mergeCell ref="GAO25:GAR25"/>
    <mergeCell ref="FZE25:FZH25"/>
    <mergeCell ref="FZI25:FZL25"/>
    <mergeCell ref="FZM25:FZP25"/>
    <mergeCell ref="FZQ25:FZT25"/>
    <mergeCell ref="FZU25:FZX25"/>
    <mergeCell ref="FYK25:FYN25"/>
    <mergeCell ref="FYO25:FYR25"/>
    <mergeCell ref="FYS25:FYV25"/>
    <mergeCell ref="FYW25:FYZ25"/>
    <mergeCell ref="FZA25:FZD25"/>
    <mergeCell ref="FXQ25:FXT25"/>
    <mergeCell ref="FXU25:FXX25"/>
    <mergeCell ref="FXY25:FYB25"/>
    <mergeCell ref="FYC25:FYF25"/>
    <mergeCell ref="FYG25:FYJ25"/>
    <mergeCell ref="FWW25:FWZ25"/>
    <mergeCell ref="FXA25:FXD25"/>
    <mergeCell ref="FXE25:FXH25"/>
    <mergeCell ref="FXI25:FXL25"/>
    <mergeCell ref="FXM25:FXP25"/>
    <mergeCell ref="FWC25:FWF25"/>
    <mergeCell ref="FWG25:FWJ25"/>
    <mergeCell ref="FWK25:FWN25"/>
    <mergeCell ref="FWO25:FWR25"/>
    <mergeCell ref="FWS25:FWV25"/>
    <mergeCell ref="FVI25:FVL25"/>
    <mergeCell ref="FVM25:FVP25"/>
    <mergeCell ref="FVQ25:FVT25"/>
    <mergeCell ref="FVU25:FVX25"/>
    <mergeCell ref="FVY25:FWB25"/>
    <mergeCell ref="FUO25:FUR25"/>
    <mergeCell ref="FUS25:FUV25"/>
    <mergeCell ref="FUW25:FUZ25"/>
    <mergeCell ref="FVA25:FVD25"/>
    <mergeCell ref="FVE25:FVH25"/>
    <mergeCell ref="FTU25:FTX25"/>
    <mergeCell ref="FTY25:FUB25"/>
    <mergeCell ref="FUC25:FUF25"/>
    <mergeCell ref="FUG25:FUJ25"/>
    <mergeCell ref="FUK25:FUN25"/>
    <mergeCell ref="FTA25:FTD25"/>
    <mergeCell ref="FTE25:FTH25"/>
    <mergeCell ref="FTI25:FTL25"/>
    <mergeCell ref="FTM25:FTP25"/>
    <mergeCell ref="FTQ25:FTT25"/>
    <mergeCell ref="FSG25:FSJ25"/>
    <mergeCell ref="FSK25:FSN25"/>
    <mergeCell ref="FSO25:FSR25"/>
    <mergeCell ref="FSS25:FSV25"/>
    <mergeCell ref="FSW25:FSZ25"/>
    <mergeCell ref="FRM25:FRP25"/>
    <mergeCell ref="FRQ25:FRT25"/>
    <mergeCell ref="FRU25:FRX25"/>
    <mergeCell ref="FRY25:FSB25"/>
    <mergeCell ref="FSC25:FSF25"/>
    <mergeCell ref="FQS25:FQV25"/>
    <mergeCell ref="FQW25:FQZ25"/>
    <mergeCell ref="FRA25:FRD25"/>
    <mergeCell ref="FRE25:FRH25"/>
    <mergeCell ref="FRI25:FRL25"/>
    <mergeCell ref="FPY25:FQB25"/>
    <mergeCell ref="FQC25:FQF25"/>
    <mergeCell ref="FQG25:FQJ25"/>
    <mergeCell ref="FQK25:FQN25"/>
    <mergeCell ref="FQO25:FQR25"/>
    <mergeCell ref="FPE25:FPH25"/>
    <mergeCell ref="FPI25:FPL25"/>
    <mergeCell ref="FPM25:FPP25"/>
    <mergeCell ref="FPQ25:FPT25"/>
    <mergeCell ref="FPU25:FPX25"/>
    <mergeCell ref="FOK25:FON25"/>
    <mergeCell ref="FOO25:FOR25"/>
    <mergeCell ref="FOS25:FOV25"/>
    <mergeCell ref="FOW25:FOZ25"/>
    <mergeCell ref="FPA25:FPD25"/>
    <mergeCell ref="FNQ25:FNT25"/>
    <mergeCell ref="FNU25:FNX25"/>
    <mergeCell ref="FNY25:FOB25"/>
    <mergeCell ref="FOC25:FOF25"/>
    <mergeCell ref="FOG25:FOJ25"/>
    <mergeCell ref="FMW25:FMZ25"/>
    <mergeCell ref="FNA25:FND25"/>
    <mergeCell ref="FNE25:FNH25"/>
    <mergeCell ref="FNI25:FNL25"/>
    <mergeCell ref="FNM25:FNP25"/>
    <mergeCell ref="FMC25:FMF25"/>
    <mergeCell ref="FMG25:FMJ25"/>
    <mergeCell ref="FMK25:FMN25"/>
    <mergeCell ref="FMO25:FMR25"/>
    <mergeCell ref="FMS25:FMV25"/>
    <mergeCell ref="FLI25:FLL25"/>
    <mergeCell ref="FLM25:FLP25"/>
    <mergeCell ref="FLQ25:FLT25"/>
    <mergeCell ref="FLU25:FLX25"/>
    <mergeCell ref="FLY25:FMB25"/>
    <mergeCell ref="FKO25:FKR25"/>
    <mergeCell ref="FKS25:FKV25"/>
    <mergeCell ref="FKW25:FKZ25"/>
    <mergeCell ref="FLA25:FLD25"/>
    <mergeCell ref="FLE25:FLH25"/>
    <mergeCell ref="FJU25:FJX25"/>
    <mergeCell ref="FJY25:FKB25"/>
    <mergeCell ref="FKC25:FKF25"/>
    <mergeCell ref="FKG25:FKJ25"/>
    <mergeCell ref="FKK25:FKN25"/>
    <mergeCell ref="FJA25:FJD25"/>
    <mergeCell ref="FJE25:FJH25"/>
    <mergeCell ref="FJI25:FJL25"/>
    <mergeCell ref="FJM25:FJP25"/>
    <mergeCell ref="FJQ25:FJT25"/>
    <mergeCell ref="FIG25:FIJ25"/>
    <mergeCell ref="FIK25:FIN25"/>
    <mergeCell ref="FIO25:FIR25"/>
    <mergeCell ref="FIS25:FIV25"/>
    <mergeCell ref="FIW25:FIZ25"/>
    <mergeCell ref="FHM25:FHP25"/>
    <mergeCell ref="FHQ25:FHT25"/>
    <mergeCell ref="FHU25:FHX25"/>
    <mergeCell ref="FHY25:FIB25"/>
    <mergeCell ref="FIC25:FIF25"/>
    <mergeCell ref="FGS25:FGV25"/>
    <mergeCell ref="FGW25:FGZ25"/>
    <mergeCell ref="FHA25:FHD25"/>
    <mergeCell ref="FHE25:FHH25"/>
    <mergeCell ref="FHI25:FHL25"/>
    <mergeCell ref="FFY25:FGB25"/>
    <mergeCell ref="FGC25:FGF25"/>
    <mergeCell ref="FGG25:FGJ25"/>
    <mergeCell ref="FGK25:FGN25"/>
    <mergeCell ref="FGO25:FGR25"/>
    <mergeCell ref="FFE25:FFH25"/>
    <mergeCell ref="FFI25:FFL25"/>
    <mergeCell ref="FFM25:FFP25"/>
    <mergeCell ref="FFQ25:FFT25"/>
    <mergeCell ref="FFU25:FFX25"/>
    <mergeCell ref="FEK25:FEN25"/>
    <mergeCell ref="FEO25:FER25"/>
    <mergeCell ref="FES25:FEV25"/>
    <mergeCell ref="FEW25:FEZ25"/>
    <mergeCell ref="FFA25:FFD25"/>
    <mergeCell ref="FDQ25:FDT25"/>
    <mergeCell ref="FDU25:FDX25"/>
    <mergeCell ref="FDY25:FEB25"/>
    <mergeCell ref="FEC25:FEF25"/>
    <mergeCell ref="FEG25:FEJ25"/>
    <mergeCell ref="FCW25:FCZ25"/>
    <mergeCell ref="FDA25:FDD25"/>
    <mergeCell ref="FDE25:FDH25"/>
    <mergeCell ref="FDI25:FDL25"/>
    <mergeCell ref="FDM25:FDP25"/>
    <mergeCell ref="FCC25:FCF25"/>
    <mergeCell ref="FCG25:FCJ25"/>
    <mergeCell ref="FCK25:FCN25"/>
    <mergeCell ref="FCO25:FCR25"/>
    <mergeCell ref="FCS25:FCV25"/>
    <mergeCell ref="FBI25:FBL25"/>
    <mergeCell ref="FBM25:FBP25"/>
    <mergeCell ref="FBQ25:FBT25"/>
    <mergeCell ref="FBU25:FBX25"/>
    <mergeCell ref="FBY25:FCB25"/>
    <mergeCell ref="FAO25:FAR25"/>
    <mergeCell ref="FAS25:FAV25"/>
    <mergeCell ref="FAW25:FAZ25"/>
    <mergeCell ref="FBA25:FBD25"/>
    <mergeCell ref="FBE25:FBH25"/>
    <mergeCell ref="EZU25:EZX25"/>
    <mergeCell ref="EZY25:FAB25"/>
    <mergeCell ref="FAC25:FAF25"/>
    <mergeCell ref="FAG25:FAJ25"/>
    <mergeCell ref="FAK25:FAN25"/>
    <mergeCell ref="EZA25:EZD25"/>
    <mergeCell ref="EZE25:EZH25"/>
    <mergeCell ref="EZI25:EZL25"/>
    <mergeCell ref="EZM25:EZP25"/>
    <mergeCell ref="EZQ25:EZT25"/>
    <mergeCell ref="EYG25:EYJ25"/>
    <mergeCell ref="EYK25:EYN25"/>
    <mergeCell ref="EYO25:EYR25"/>
    <mergeCell ref="EYS25:EYV25"/>
    <mergeCell ref="EYW25:EYZ25"/>
    <mergeCell ref="EXM25:EXP25"/>
    <mergeCell ref="EXQ25:EXT25"/>
    <mergeCell ref="EXU25:EXX25"/>
    <mergeCell ref="EXY25:EYB25"/>
    <mergeCell ref="EYC25:EYF25"/>
    <mergeCell ref="EWS25:EWV25"/>
    <mergeCell ref="EWW25:EWZ25"/>
    <mergeCell ref="EXA25:EXD25"/>
    <mergeCell ref="EXE25:EXH25"/>
    <mergeCell ref="EXI25:EXL25"/>
    <mergeCell ref="EVY25:EWB25"/>
    <mergeCell ref="EWC25:EWF25"/>
    <mergeCell ref="EWG25:EWJ25"/>
    <mergeCell ref="EWK25:EWN25"/>
    <mergeCell ref="EWO25:EWR25"/>
    <mergeCell ref="EVE25:EVH25"/>
    <mergeCell ref="EVI25:EVL25"/>
    <mergeCell ref="EVM25:EVP25"/>
    <mergeCell ref="EVQ25:EVT25"/>
    <mergeCell ref="EVU25:EVX25"/>
    <mergeCell ref="EUK25:EUN25"/>
    <mergeCell ref="EUO25:EUR25"/>
    <mergeCell ref="EUS25:EUV25"/>
    <mergeCell ref="EUW25:EUZ25"/>
    <mergeCell ref="EVA25:EVD25"/>
    <mergeCell ref="ETQ25:ETT25"/>
    <mergeCell ref="ETU25:ETX25"/>
    <mergeCell ref="ETY25:EUB25"/>
    <mergeCell ref="EUC25:EUF25"/>
    <mergeCell ref="EUG25:EUJ25"/>
    <mergeCell ref="ESW25:ESZ25"/>
    <mergeCell ref="ETA25:ETD25"/>
    <mergeCell ref="ETE25:ETH25"/>
    <mergeCell ref="ETI25:ETL25"/>
    <mergeCell ref="ETM25:ETP25"/>
    <mergeCell ref="ESC25:ESF25"/>
    <mergeCell ref="ESG25:ESJ25"/>
    <mergeCell ref="ESK25:ESN25"/>
    <mergeCell ref="ESO25:ESR25"/>
    <mergeCell ref="ESS25:ESV25"/>
    <mergeCell ref="ERI25:ERL25"/>
    <mergeCell ref="ERM25:ERP25"/>
    <mergeCell ref="ERQ25:ERT25"/>
    <mergeCell ref="ERU25:ERX25"/>
    <mergeCell ref="ERY25:ESB25"/>
    <mergeCell ref="EQO25:EQR25"/>
    <mergeCell ref="EQS25:EQV25"/>
    <mergeCell ref="EQW25:EQZ25"/>
    <mergeCell ref="ERA25:ERD25"/>
    <mergeCell ref="ERE25:ERH25"/>
    <mergeCell ref="EPU25:EPX25"/>
    <mergeCell ref="EPY25:EQB25"/>
    <mergeCell ref="EQC25:EQF25"/>
    <mergeCell ref="EQG25:EQJ25"/>
    <mergeCell ref="EQK25:EQN25"/>
    <mergeCell ref="EPA25:EPD25"/>
    <mergeCell ref="EPE25:EPH25"/>
    <mergeCell ref="EPI25:EPL25"/>
    <mergeCell ref="EPM25:EPP25"/>
    <mergeCell ref="EPQ25:EPT25"/>
    <mergeCell ref="EOG25:EOJ25"/>
    <mergeCell ref="EOK25:EON25"/>
    <mergeCell ref="EOO25:EOR25"/>
    <mergeCell ref="EOS25:EOV25"/>
    <mergeCell ref="EOW25:EOZ25"/>
    <mergeCell ref="ENM25:ENP25"/>
    <mergeCell ref="ENQ25:ENT25"/>
    <mergeCell ref="ENU25:ENX25"/>
    <mergeCell ref="ENY25:EOB25"/>
    <mergeCell ref="EOC25:EOF25"/>
    <mergeCell ref="EMS25:EMV25"/>
    <mergeCell ref="EMW25:EMZ25"/>
    <mergeCell ref="ENA25:END25"/>
    <mergeCell ref="ENE25:ENH25"/>
    <mergeCell ref="ENI25:ENL25"/>
    <mergeCell ref="ELY25:EMB25"/>
    <mergeCell ref="EMC25:EMF25"/>
    <mergeCell ref="EMG25:EMJ25"/>
    <mergeCell ref="EMK25:EMN25"/>
    <mergeCell ref="EMO25:EMR25"/>
    <mergeCell ref="ELE25:ELH25"/>
    <mergeCell ref="ELI25:ELL25"/>
    <mergeCell ref="ELM25:ELP25"/>
    <mergeCell ref="ELQ25:ELT25"/>
    <mergeCell ref="ELU25:ELX25"/>
    <mergeCell ref="EKK25:EKN25"/>
    <mergeCell ref="EKO25:EKR25"/>
    <mergeCell ref="EKS25:EKV25"/>
    <mergeCell ref="EKW25:EKZ25"/>
    <mergeCell ref="ELA25:ELD25"/>
    <mergeCell ref="EJQ25:EJT25"/>
    <mergeCell ref="EJU25:EJX25"/>
    <mergeCell ref="EJY25:EKB25"/>
    <mergeCell ref="EKC25:EKF25"/>
    <mergeCell ref="EKG25:EKJ25"/>
    <mergeCell ref="EIW25:EIZ25"/>
    <mergeCell ref="EJA25:EJD25"/>
    <mergeCell ref="EJE25:EJH25"/>
    <mergeCell ref="EJI25:EJL25"/>
    <mergeCell ref="EJM25:EJP25"/>
    <mergeCell ref="EIC25:EIF25"/>
    <mergeCell ref="EIG25:EIJ25"/>
    <mergeCell ref="EIK25:EIN25"/>
    <mergeCell ref="EIO25:EIR25"/>
    <mergeCell ref="EIS25:EIV25"/>
    <mergeCell ref="EHI25:EHL25"/>
    <mergeCell ref="EHM25:EHP25"/>
    <mergeCell ref="EHQ25:EHT25"/>
    <mergeCell ref="EHU25:EHX25"/>
    <mergeCell ref="EHY25:EIB25"/>
    <mergeCell ref="EGO25:EGR25"/>
    <mergeCell ref="EGS25:EGV25"/>
    <mergeCell ref="EGW25:EGZ25"/>
    <mergeCell ref="EHA25:EHD25"/>
    <mergeCell ref="EHE25:EHH25"/>
    <mergeCell ref="EFU25:EFX25"/>
    <mergeCell ref="EFY25:EGB25"/>
    <mergeCell ref="EGC25:EGF25"/>
    <mergeCell ref="EGG25:EGJ25"/>
    <mergeCell ref="EGK25:EGN25"/>
    <mergeCell ref="EFA25:EFD25"/>
    <mergeCell ref="EFE25:EFH25"/>
    <mergeCell ref="EFI25:EFL25"/>
    <mergeCell ref="EFM25:EFP25"/>
    <mergeCell ref="EFQ25:EFT25"/>
    <mergeCell ref="EEG25:EEJ25"/>
    <mergeCell ref="EEK25:EEN25"/>
    <mergeCell ref="EEO25:EER25"/>
    <mergeCell ref="EES25:EEV25"/>
    <mergeCell ref="EEW25:EEZ25"/>
    <mergeCell ref="EDM25:EDP25"/>
    <mergeCell ref="EDQ25:EDT25"/>
    <mergeCell ref="EDU25:EDX25"/>
    <mergeCell ref="EDY25:EEB25"/>
    <mergeCell ref="EEC25:EEF25"/>
    <mergeCell ref="ECS25:ECV25"/>
    <mergeCell ref="ECW25:ECZ25"/>
    <mergeCell ref="EDA25:EDD25"/>
    <mergeCell ref="EDE25:EDH25"/>
    <mergeCell ref="EDI25:EDL25"/>
    <mergeCell ref="EBY25:ECB25"/>
    <mergeCell ref="ECC25:ECF25"/>
    <mergeCell ref="ECG25:ECJ25"/>
    <mergeCell ref="ECK25:ECN25"/>
    <mergeCell ref="ECO25:ECR25"/>
    <mergeCell ref="EBE25:EBH25"/>
    <mergeCell ref="EBI25:EBL25"/>
    <mergeCell ref="EBM25:EBP25"/>
    <mergeCell ref="EBQ25:EBT25"/>
    <mergeCell ref="EBU25:EBX25"/>
    <mergeCell ref="EAK25:EAN25"/>
    <mergeCell ref="EAO25:EAR25"/>
    <mergeCell ref="EAS25:EAV25"/>
    <mergeCell ref="EAW25:EAZ25"/>
    <mergeCell ref="EBA25:EBD25"/>
    <mergeCell ref="DZQ25:DZT25"/>
    <mergeCell ref="DZU25:DZX25"/>
    <mergeCell ref="DZY25:EAB25"/>
    <mergeCell ref="EAC25:EAF25"/>
    <mergeCell ref="EAG25:EAJ25"/>
    <mergeCell ref="DYW25:DYZ25"/>
    <mergeCell ref="DZA25:DZD25"/>
    <mergeCell ref="DZE25:DZH25"/>
    <mergeCell ref="DZI25:DZL25"/>
    <mergeCell ref="DZM25:DZP25"/>
    <mergeCell ref="DYC25:DYF25"/>
    <mergeCell ref="DYG25:DYJ25"/>
    <mergeCell ref="DYK25:DYN25"/>
    <mergeCell ref="DYO25:DYR25"/>
    <mergeCell ref="DYS25:DYV25"/>
    <mergeCell ref="DXI25:DXL25"/>
    <mergeCell ref="DXM25:DXP25"/>
    <mergeCell ref="DXQ25:DXT25"/>
    <mergeCell ref="DXU25:DXX25"/>
    <mergeCell ref="DXY25:DYB25"/>
    <mergeCell ref="DWO25:DWR25"/>
    <mergeCell ref="DWS25:DWV25"/>
    <mergeCell ref="DWW25:DWZ25"/>
    <mergeCell ref="DXA25:DXD25"/>
    <mergeCell ref="DXE25:DXH25"/>
    <mergeCell ref="DVU25:DVX25"/>
    <mergeCell ref="DVY25:DWB25"/>
    <mergeCell ref="DWC25:DWF25"/>
    <mergeCell ref="DWG25:DWJ25"/>
    <mergeCell ref="DWK25:DWN25"/>
    <mergeCell ref="DVA25:DVD25"/>
    <mergeCell ref="DVE25:DVH25"/>
    <mergeCell ref="DVI25:DVL25"/>
    <mergeCell ref="DVM25:DVP25"/>
    <mergeCell ref="DVQ25:DVT25"/>
    <mergeCell ref="DUG25:DUJ25"/>
    <mergeCell ref="DUK25:DUN25"/>
    <mergeCell ref="DUO25:DUR25"/>
    <mergeCell ref="DUS25:DUV25"/>
    <mergeCell ref="DUW25:DUZ25"/>
    <mergeCell ref="DTM25:DTP25"/>
    <mergeCell ref="DTQ25:DTT25"/>
    <mergeCell ref="DTU25:DTX25"/>
    <mergeCell ref="DTY25:DUB25"/>
    <mergeCell ref="DUC25:DUF25"/>
    <mergeCell ref="DSS25:DSV25"/>
    <mergeCell ref="DSW25:DSZ25"/>
    <mergeCell ref="DTA25:DTD25"/>
    <mergeCell ref="DTE25:DTH25"/>
    <mergeCell ref="DTI25:DTL25"/>
    <mergeCell ref="DRY25:DSB25"/>
    <mergeCell ref="DSC25:DSF25"/>
    <mergeCell ref="DSG25:DSJ25"/>
    <mergeCell ref="DSK25:DSN25"/>
    <mergeCell ref="DSO25:DSR25"/>
    <mergeCell ref="DRE25:DRH25"/>
    <mergeCell ref="DRI25:DRL25"/>
    <mergeCell ref="DRM25:DRP25"/>
    <mergeCell ref="DRQ25:DRT25"/>
    <mergeCell ref="DRU25:DRX25"/>
    <mergeCell ref="DQK25:DQN25"/>
    <mergeCell ref="DQO25:DQR25"/>
    <mergeCell ref="DQS25:DQV25"/>
    <mergeCell ref="DQW25:DQZ25"/>
    <mergeCell ref="DRA25:DRD25"/>
    <mergeCell ref="DPQ25:DPT25"/>
    <mergeCell ref="DPU25:DPX25"/>
    <mergeCell ref="DPY25:DQB25"/>
    <mergeCell ref="DQC25:DQF25"/>
    <mergeCell ref="DQG25:DQJ25"/>
    <mergeCell ref="DOW25:DOZ25"/>
    <mergeCell ref="DPA25:DPD25"/>
    <mergeCell ref="DPE25:DPH25"/>
    <mergeCell ref="DPI25:DPL25"/>
    <mergeCell ref="DPM25:DPP25"/>
    <mergeCell ref="DOC25:DOF25"/>
    <mergeCell ref="DOG25:DOJ25"/>
    <mergeCell ref="DOK25:DON25"/>
    <mergeCell ref="DOO25:DOR25"/>
    <mergeCell ref="DOS25:DOV25"/>
    <mergeCell ref="DNI25:DNL25"/>
    <mergeCell ref="DNM25:DNP25"/>
    <mergeCell ref="DNQ25:DNT25"/>
    <mergeCell ref="DNU25:DNX25"/>
    <mergeCell ref="DNY25:DOB25"/>
    <mergeCell ref="DMO25:DMR25"/>
    <mergeCell ref="DMS25:DMV25"/>
    <mergeCell ref="DMW25:DMZ25"/>
    <mergeCell ref="DNA25:DND25"/>
    <mergeCell ref="DNE25:DNH25"/>
    <mergeCell ref="DLU25:DLX25"/>
    <mergeCell ref="DLY25:DMB25"/>
    <mergeCell ref="DMC25:DMF25"/>
    <mergeCell ref="DMG25:DMJ25"/>
    <mergeCell ref="DMK25:DMN25"/>
    <mergeCell ref="DLA25:DLD25"/>
    <mergeCell ref="DLE25:DLH25"/>
    <mergeCell ref="DLI25:DLL25"/>
    <mergeCell ref="DLM25:DLP25"/>
    <mergeCell ref="DLQ25:DLT25"/>
    <mergeCell ref="DKG25:DKJ25"/>
    <mergeCell ref="DKK25:DKN25"/>
    <mergeCell ref="DKO25:DKR25"/>
    <mergeCell ref="DKS25:DKV25"/>
    <mergeCell ref="DKW25:DKZ25"/>
    <mergeCell ref="DJM25:DJP25"/>
    <mergeCell ref="DJQ25:DJT25"/>
    <mergeCell ref="DJU25:DJX25"/>
    <mergeCell ref="DJY25:DKB25"/>
    <mergeCell ref="DKC25:DKF25"/>
    <mergeCell ref="DIS25:DIV25"/>
    <mergeCell ref="DIW25:DIZ25"/>
    <mergeCell ref="DJA25:DJD25"/>
    <mergeCell ref="DJE25:DJH25"/>
    <mergeCell ref="DJI25:DJL25"/>
    <mergeCell ref="DHY25:DIB25"/>
    <mergeCell ref="DIC25:DIF25"/>
    <mergeCell ref="DIG25:DIJ25"/>
    <mergeCell ref="DIK25:DIN25"/>
    <mergeCell ref="DIO25:DIR25"/>
    <mergeCell ref="DHE25:DHH25"/>
    <mergeCell ref="DHI25:DHL25"/>
    <mergeCell ref="DHM25:DHP25"/>
    <mergeCell ref="DHQ25:DHT25"/>
    <mergeCell ref="DHU25:DHX25"/>
    <mergeCell ref="DGK25:DGN25"/>
    <mergeCell ref="DGO25:DGR25"/>
    <mergeCell ref="DGS25:DGV25"/>
    <mergeCell ref="DGW25:DGZ25"/>
    <mergeCell ref="DHA25:DHD25"/>
    <mergeCell ref="DFQ25:DFT25"/>
    <mergeCell ref="DFU25:DFX25"/>
    <mergeCell ref="DFY25:DGB25"/>
    <mergeCell ref="DGC25:DGF25"/>
    <mergeCell ref="DGG25:DGJ25"/>
    <mergeCell ref="DEW25:DEZ25"/>
    <mergeCell ref="DFA25:DFD25"/>
    <mergeCell ref="DFE25:DFH25"/>
    <mergeCell ref="DFI25:DFL25"/>
    <mergeCell ref="DFM25:DFP25"/>
    <mergeCell ref="DEC25:DEF25"/>
    <mergeCell ref="DEG25:DEJ25"/>
    <mergeCell ref="DEK25:DEN25"/>
    <mergeCell ref="DEO25:DER25"/>
    <mergeCell ref="DES25:DEV25"/>
    <mergeCell ref="DDI25:DDL25"/>
    <mergeCell ref="DDM25:DDP25"/>
    <mergeCell ref="DDQ25:DDT25"/>
    <mergeCell ref="DDU25:DDX25"/>
    <mergeCell ref="DDY25:DEB25"/>
    <mergeCell ref="DCO25:DCR25"/>
    <mergeCell ref="DCS25:DCV25"/>
    <mergeCell ref="DCW25:DCZ25"/>
    <mergeCell ref="DDA25:DDD25"/>
    <mergeCell ref="DDE25:DDH25"/>
    <mergeCell ref="DBU25:DBX25"/>
    <mergeCell ref="DBY25:DCB25"/>
    <mergeCell ref="DCC25:DCF25"/>
    <mergeCell ref="DCG25:DCJ25"/>
    <mergeCell ref="DCK25:DCN25"/>
    <mergeCell ref="DBA25:DBD25"/>
    <mergeCell ref="DBE25:DBH25"/>
    <mergeCell ref="DBI25:DBL25"/>
    <mergeCell ref="DBM25:DBP25"/>
    <mergeCell ref="DBQ25:DBT25"/>
    <mergeCell ref="DAG25:DAJ25"/>
    <mergeCell ref="DAK25:DAN25"/>
    <mergeCell ref="DAO25:DAR25"/>
    <mergeCell ref="DAS25:DAV25"/>
    <mergeCell ref="DAW25:DAZ25"/>
    <mergeCell ref="CZM25:CZP25"/>
    <mergeCell ref="CZQ25:CZT25"/>
    <mergeCell ref="CZU25:CZX25"/>
    <mergeCell ref="CZY25:DAB25"/>
    <mergeCell ref="DAC25:DAF25"/>
    <mergeCell ref="CYS25:CYV25"/>
    <mergeCell ref="CYW25:CYZ25"/>
    <mergeCell ref="CZA25:CZD25"/>
    <mergeCell ref="CZE25:CZH25"/>
    <mergeCell ref="CZI25:CZL25"/>
    <mergeCell ref="CXY25:CYB25"/>
    <mergeCell ref="CYC25:CYF25"/>
    <mergeCell ref="CYG25:CYJ25"/>
    <mergeCell ref="CYK25:CYN25"/>
    <mergeCell ref="CYO25:CYR25"/>
    <mergeCell ref="CXE25:CXH25"/>
    <mergeCell ref="CXI25:CXL25"/>
    <mergeCell ref="CXM25:CXP25"/>
    <mergeCell ref="CXQ25:CXT25"/>
    <mergeCell ref="CXU25:CXX25"/>
    <mergeCell ref="CWK25:CWN25"/>
    <mergeCell ref="CWO25:CWR25"/>
    <mergeCell ref="CWS25:CWV25"/>
    <mergeCell ref="CWW25:CWZ25"/>
    <mergeCell ref="CXA25:CXD25"/>
    <mergeCell ref="CVQ25:CVT25"/>
    <mergeCell ref="CVU25:CVX25"/>
    <mergeCell ref="CVY25:CWB25"/>
    <mergeCell ref="CWC25:CWF25"/>
    <mergeCell ref="CWG25:CWJ25"/>
    <mergeCell ref="CUW25:CUZ25"/>
    <mergeCell ref="CVA25:CVD25"/>
    <mergeCell ref="CVE25:CVH25"/>
    <mergeCell ref="CVI25:CVL25"/>
    <mergeCell ref="CVM25:CVP25"/>
    <mergeCell ref="CUC25:CUF25"/>
    <mergeCell ref="CUG25:CUJ25"/>
    <mergeCell ref="CUK25:CUN25"/>
    <mergeCell ref="CUO25:CUR25"/>
    <mergeCell ref="CUS25:CUV25"/>
    <mergeCell ref="CTI25:CTL25"/>
    <mergeCell ref="CTM25:CTP25"/>
    <mergeCell ref="CTQ25:CTT25"/>
    <mergeCell ref="CTU25:CTX25"/>
    <mergeCell ref="CTY25:CUB25"/>
    <mergeCell ref="CSO25:CSR25"/>
    <mergeCell ref="CSS25:CSV25"/>
    <mergeCell ref="CSW25:CSZ25"/>
    <mergeCell ref="CTA25:CTD25"/>
    <mergeCell ref="CTE25:CTH25"/>
    <mergeCell ref="CRU25:CRX25"/>
    <mergeCell ref="CRY25:CSB25"/>
    <mergeCell ref="CSC25:CSF25"/>
    <mergeCell ref="CSG25:CSJ25"/>
    <mergeCell ref="CSK25:CSN25"/>
    <mergeCell ref="CRA25:CRD25"/>
    <mergeCell ref="CRE25:CRH25"/>
    <mergeCell ref="CRI25:CRL25"/>
    <mergeCell ref="CRM25:CRP25"/>
    <mergeCell ref="CRQ25:CRT25"/>
    <mergeCell ref="CQG25:CQJ25"/>
    <mergeCell ref="CQK25:CQN25"/>
    <mergeCell ref="CQO25:CQR25"/>
    <mergeCell ref="CQS25:CQV25"/>
    <mergeCell ref="CQW25:CQZ25"/>
    <mergeCell ref="CPM25:CPP25"/>
    <mergeCell ref="CPQ25:CPT25"/>
    <mergeCell ref="CPU25:CPX25"/>
    <mergeCell ref="CPY25:CQB25"/>
    <mergeCell ref="CQC25:CQF25"/>
    <mergeCell ref="COS25:COV25"/>
    <mergeCell ref="COW25:COZ25"/>
    <mergeCell ref="CPA25:CPD25"/>
    <mergeCell ref="CPE25:CPH25"/>
    <mergeCell ref="CPI25:CPL25"/>
    <mergeCell ref="CNY25:COB25"/>
    <mergeCell ref="COC25:COF25"/>
    <mergeCell ref="COG25:COJ25"/>
    <mergeCell ref="COK25:CON25"/>
    <mergeCell ref="COO25:COR25"/>
    <mergeCell ref="CNE25:CNH25"/>
    <mergeCell ref="CNI25:CNL25"/>
    <mergeCell ref="CNM25:CNP25"/>
    <mergeCell ref="CNQ25:CNT25"/>
    <mergeCell ref="CNU25:CNX25"/>
    <mergeCell ref="CMK25:CMN25"/>
    <mergeCell ref="CMO25:CMR25"/>
    <mergeCell ref="CMS25:CMV25"/>
    <mergeCell ref="CMW25:CMZ25"/>
    <mergeCell ref="CNA25:CND25"/>
    <mergeCell ref="CLQ25:CLT25"/>
    <mergeCell ref="CLU25:CLX25"/>
    <mergeCell ref="CLY25:CMB25"/>
    <mergeCell ref="CMC25:CMF25"/>
    <mergeCell ref="CMG25:CMJ25"/>
    <mergeCell ref="CKW25:CKZ25"/>
    <mergeCell ref="CLA25:CLD25"/>
    <mergeCell ref="CLE25:CLH25"/>
    <mergeCell ref="CLI25:CLL25"/>
    <mergeCell ref="CLM25:CLP25"/>
    <mergeCell ref="CKC25:CKF25"/>
    <mergeCell ref="CKG25:CKJ25"/>
    <mergeCell ref="CKK25:CKN25"/>
    <mergeCell ref="CKO25:CKR25"/>
    <mergeCell ref="CKS25:CKV25"/>
    <mergeCell ref="CJI25:CJL25"/>
    <mergeCell ref="CJM25:CJP25"/>
    <mergeCell ref="CJQ25:CJT25"/>
    <mergeCell ref="CJU25:CJX25"/>
    <mergeCell ref="CJY25:CKB25"/>
    <mergeCell ref="CIO25:CIR25"/>
    <mergeCell ref="CIS25:CIV25"/>
    <mergeCell ref="CIW25:CIZ25"/>
    <mergeCell ref="CJA25:CJD25"/>
    <mergeCell ref="CJE25:CJH25"/>
    <mergeCell ref="CHU25:CHX25"/>
    <mergeCell ref="CHY25:CIB25"/>
    <mergeCell ref="CIC25:CIF25"/>
    <mergeCell ref="CIG25:CIJ25"/>
    <mergeCell ref="CIK25:CIN25"/>
    <mergeCell ref="CHA25:CHD25"/>
    <mergeCell ref="CHE25:CHH25"/>
    <mergeCell ref="CHI25:CHL25"/>
    <mergeCell ref="CHM25:CHP25"/>
    <mergeCell ref="CHQ25:CHT25"/>
    <mergeCell ref="CGG25:CGJ25"/>
    <mergeCell ref="CGK25:CGN25"/>
    <mergeCell ref="CGO25:CGR25"/>
    <mergeCell ref="CGS25:CGV25"/>
    <mergeCell ref="CGW25:CGZ25"/>
    <mergeCell ref="CFM25:CFP25"/>
    <mergeCell ref="CFQ25:CFT25"/>
    <mergeCell ref="CFU25:CFX25"/>
    <mergeCell ref="CFY25:CGB25"/>
    <mergeCell ref="CGC25:CGF25"/>
    <mergeCell ref="CES25:CEV25"/>
    <mergeCell ref="CEW25:CEZ25"/>
    <mergeCell ref="CFA25:CFD25"/>
    <mergeCell ref="CFE25:CFH25"/>
    <mergeCell ref="CFI25:CFL25"/>
    <mergeCell ref="CDY25:CEB25"/>
    <mergeCell ref="CEC25:CEF25"/>
    <mergeCell ref="CEG25:CEJ25"/>
    <mergeCell ref="CEK25:CEN25"/>
    <mergeCell ref="CEO25:CER25"/>
    <mergeCell ref="CDE25:CDH25"/>
    <mergeCell ref="CDI25:CDL25"/>
    <mergeCell ref="CDM25:CDP25"/>
    <mergeCell ref="CDQ25:CDT25"/>
    <mergeCell ref="CDU25:CDX25"/>
    <mergeCell ref="CCK25:CCN25"/>
    <mergeCell ref="CCO25:CCR25"/>
    <mergeCell ref="CCS25:CCV25"/>
    <mergeCell ref="CCW25:CCZ25"/>
    <mergeCell ref="CDA25:CDD25"/>
    <mergeCell ref="CBQ25:CBT25"/>
    <mergeCell ref="CBU25:CBX25"/>
    <mergeCell ref="CBY25:CCB25"/>
    <mergeCell ref="CCC25:CCF25"/>
    <mergeCell ref="CCG25:CCJ25"/>
    <mergeCell ref="CAW25:CAZ25"/>
    <mergeCell ref="CBA25:CBD25"/>
    <mergeCell ref="CBE25:CBH25"/>
    <mergeCell ref="CBI25:CBL25"/>
    <mergeCell ref="CBM25:CBP25"/>
    <mergeCell ref="CAC25:CAF25"/>
    <mergeCell ref="CAG25:CAJ25"/>
    <mergeCell ref="CAK25:CAN25"/>
    <mergeCell ref="CAO25:CAR25"/>
    <mergeCell ref="CAS25:CAV25"/>
    <mergeCell ref="BZI25:BZL25"/>
    <mergeCell ref="BZM25:BZP25"/>
    <mergeCell ref="BZQ25:BZT25"/>
    <mergeCell ref="BZU25:BZX25"/>
    <mergeCell ref="BZY25:CAB25"/>
    <mergeCell ref="BYO25:BYR25"/>
    <mergeCell ref="BYS25:BYV25"/>
    <mergeCell ref="BYW25:BYZ25"/>
    <mergeCell ref="BZA25:BZD25"/>
    <mergeCell ref="BZE25:BZH25"/>
    <mergeCell ref="BXU25:BXX25"/>
    <mergeCell ref="BXY25:BYB25"/>
    <mergeCell ref="BYC25:BYF25"/>
    <mergeCell ref="BYG25:BYJ25"/>
    <mergeCell ref="BYK25:BYN25"/>
    <mergeCell ref="BXA25:BXD25"/>
    <mergeCell ref="BXE25:BXH25"/>
    <mergeCell ref="BXI25:BXL25"/>
    <mergeCell ref="BXM25:BXP25"/>
    <mergeCell ref="BXQ25:BXT25"/>
    <mergeCell ref="BWG25:BWJ25"/>
    <mergeCell ref="BWK25:BWN25"/>
    <mergeCell ref="BWO25:BWR25"/>
    <mergeCell ref="BWS25:BWV25"/>
    <mergeCell ref="BWW25:BWZ25"/>
    <mergeCell ref="BVM25:BVP25"/>
    <mergeCell ref="BVQ25:BVT25"/>
    <mergeCell ref="BVU25:BVX25"/>
    <mergeCell ref="BVY25:BWB25"/>
    <mergeCell ref="BWC25:BWF25"/>
    <mergeCell ref="BUS25:BUV25"/>
    <mergeCell ref="BUW25:BUZ25"/>
    <mergeCell ref="BVA25:BVD25"/>
    <mergeCell ref="BVE25:BVH25"/>
    <mergeCell ref="BVI25:BVL25"/>
    <mergeCell ref="BTY25:BUB25"/>
    <mergeCell ref="BUC25:BUF25"/>
    <mergeCell ref="BUG25:BUJ25"/>
    <mergeCell ref="BUK25:BUN25"/>
    <mergeCell ref="BUO25:BUR25"/>
    <mergeCell ref="BTE25:BTH25"/>
    <mergeCell ref="BTI25:BTL25"/>
    <mergeCell ref="BTM25:BTP25"/>
    <mergeCell ref="BTQ25:BTT25"/>
    <mergeCell ref="BTU25:BTX25"/>
    <mergeCell ref="BSK25:BSN25"/>
    <mergeCell ref="BSO25:BSR25"/>
    <mergeCell ref="BSS25:BSV25"/>
    <mergeCell ref="BSW25:BSZ25"/>
    <mergeCell ref="BTA25:BTD25"/>
    <mergeCell ref="BRQ25:BRT25"/>
    <mergeCell ref="BRU25:BRX25"/>
    <mergeCell ref="BRY25:BSB25"/>
    <mergeCell ref="BSC25:BSF25"/>
    <mergeCell ref="BSG25:BSJ25"/>
    <mergeCell ref="BQW25:BQZ25"/>
    <mergeCell ref="BRA25:BRD25"/>
    <mergeCell ref="BRE25:BRH25"/>
    <mergeCell ref="BRI25:BRL25"/>
    <mergeCell ref="BRM25:BRP25"/>
    <mergeCell ref="BQC25:BQF25"/>
    <mergeCell ref="BQG25:BQJ25"/>
    <mergeCell ref="BQK25:BQN25"/>
    <mergeCell ref="BQO25:BQR25"/>
    <mergeCell ref="BQS25:BQV25"/>
    <mergeCell ref="BPI25:BPL25"/>
    <mergeCell ref="BPM25:BPP25"/>
    <mergeCell ref="BPQ25:BPT25"/>
    <mergeCell ref="BPU25:BPX25"/>
    <mergeCell ref="BPY25:BQB25"/>
    <mergeCell ref="BOO25:BOR25"/>
    <mergeCell ref="BOS25:BOV25"/>
    <mergeCell ref="BOW25:BOZ25"/>
    <mergeCell ref="BPA25:BPD25"/>
    <mergeCell ref="BPE25:BPH25"/>
    <mergeCell ref="BNU25:BNX25"/>
    <mergeCell ref="BNY25:BOB25"/>
    <mergeCell ref="BOC25:BOF25"/>
    <mergeCell ref="BOG25:BOJ25"/>
    <mergeCell ref="BOK25:BON25"/>
    <mergeCell ref="BNA25:BND25"/>
    <mergeCell ref="BNE25:BNH25"/>
    <mergeCell ref="BNI25:BNL25"/>
    <mergeCell ref="BNM25:BNP25"/>
    <mergeCell ref="BNQ25:BNT25"/>
    <mergeCell ref="BMG25:BMJ25"/>
    <mergeCell ref="BMK25:BMN25"/>
    <mergeCell ref="BMO25:BMR25"/>
    <mergeCell ref="BMS25:BMV25"/>
    <mergeCell ref="BMW25:BMZ25"/>
    <mergeCell ref="BLM25:BLP25"/>
    <mergeCell ref="BLQ25:BLT25"/>
    <mergeCell ref="BLU25:BLX25"/>
    <mergeCell ref="BLY25:BMB25"/>
    <mergeCell ref="BMC25:BMF25"/>
    <mergeCell ref="BKS25:BKV25"/>
    <mergeCell ref="BKW25:BKZ25"/>
    <mergeCell ref="BLA25:BLD25"/>
    <mergeCell ref="BLE25:BLH25"/>
    <mergeCell ref="BLI25:BLL25"/>
    <mergeCell ref="BJY25:BKB25"/>
    <mergeCell ref="BKC25:BKF25"/>
    <mergeCell ref="BKG25:BKJ25"/>
    <mergeCell ref="BKK25:BKN25"/>
    <mergeCell ref="BKO25:BKR25"/>
    <mergeCell ref="BJE25:BJH25"/>
    <mergeCell ref="BJI25:BJL25"/>
    <mergeCell ref="BJM25:BJP25"/>
    <mergeCell ref="BJQ25:BJT25"/>
    <mergeCell ref="BJU25:BJX25"/>
    <mergeCell ref="BIK25:BIN25"/>
    <mergeCell ref="BIO25:BIR25"/>
    <mergeCell ref="BIS25:BIV25"/>
    <mergeCell ref="BIW25:BIZ25"/>
    <mergeCell ref="BJA25:BJD25"/>
    <mergeCell ref="BHQ25:BHT25"/>
    <mergeCell ref="BHU25:BHX25"/>
    <mergeCell ref="BHY25:BIB25"/>
    <mergeCell ref="BIC25:BIF25"/>
    <mergeCell ref="BIG25:BIJ25"/>
    <mergeCell ref="BGW25:BGZ25"/>
    <mergeCell ref="BHA25:BHD25"/>
    <mergeCell ref="BHE25:BHH25"/>
    <mergeCell ref="BHI25:BHL25"/>
    <mergeCell ref="BHM25:BHP25"/>
    <mergeCell ref="BGC25:BGF25"/>
    <mergeCell ref="BGG25:BGJ25"/>
    <mergeCell ref="BGK25:BGN25"/>
    <mergeCell ref="BGO25:BGR25"/>
    <mergeCell ref="BGS25:BGV25"/>
    <mergeCell ref="BFI25:BFL25"/>
    <mergeCell ref="BFM25:BFP25"/>
    <mergeCell ref="BFQ25:BFT25"/>
    <mergeCell ref="BFU25:BFX25"/>
    <mergeCell ref="BFY25:BGB25"/>
    <mergeCell ref="BEO25:BER25"/>
    <mergeCell ref="BES25:BEV25"/>
    <mergeCell ref="BEW25:BEZ25"/>
    <mergeCell ref="BFA25:BFD25"/>
    <mergeCell ref="BFE25:BFH25"/>
    <mergeCell ref="BDU25:BDX25"/>
    <mergeCell ref="BDY25:BEB25"/>
    <mergeCell ref="BEC25:BEF25"/>
    <mergeCell ref="BEG25:BEJ25"/>
    <mergeCell ref="BEK25:BEN25"/>
    <mergeCell ref="BDA25:BDD25"/>
    <mergeCell ref="BDE25:BDH25"/>
    <mergeCell ref="BDI25:BDL25"/>
    <mergeCell ref="BDM25:BDP25"/>
    <mergeCell ref="BDQ25:BDT25"/>
    <mergeCell ref="BCG25:BCJ25"/>
    <mergeCell ref="BCK25:BCN25"/>
    <mergeCell ref="BCO25:BCR25"/>
    <mergeCell ref="BCS25:BCV25"/>
    <mergeCell ref="BCW25:BCZ25"/>
    <mergeCell ref="BBM25:BBP25"/>
    <mergeCell ref="BBQ25:BBT25"/>
    <mergeCell ref="BBU25:BBX25"/>
    <mergeCell ref="BBY25:BCB25"/>
    <mergeCell ref="BCC25:BCF25"/>
    <mergeCell ref="BAS25:BAV25"/>
    <mergeCell ref="BAW25:BAZ25"/>
    <mergeCell ref="BBA25:BBD25"/>
    <mergeCell ref="BBE25:BBH25"/>
    <mergeCell ref="BBI25:BBL25"/>
    <mergeCell ref="AZY25:BAB25"/>
    <mergeCell ref="BAC25:BAF25"/>
    <mergeCell ref="BAG25:BAJ25"/>
    <mergeCell ref="BAK25:BAN25"/>
    <mergeCell ref="BAO25:BAR25"/>
    <mergeCell ref="AZE25:AZH25"/>
    <mergeCell ref="AZI25:AZL25"/>
    <mergeCell ref="AZM25:AZP25"/>
    <mergeCell ref="AZQ25:AZT25"/>
    <mergeCell ref="AZU25:AZX25"/>
    <mergeCell ref="AYK25:AYN25"/>
    <mergeCell ref="AYO25:AYR25"/>
    <mergeCell ref="AYS25:AYV25"/>
    <mergeCell ref="AYW25:AYZ25"/>
    <mergeCell ref="AZA25:AZD25"/>
    <mergeCell ref="AXQ25:AXT25"/>
    <mergeCell ref="AXU25:AXX25"/>
    <mergeCell ref="AXY25:AYB25"/>
    <mergeCell ref="AYC25:AYF25"/>
    <mergeCell ref="AYG25:AYJ25"/>
    <mergeCell ref="AWW25:AWZ25"/>
    <mergeCell ref="AXA25:AXD25"/>
    <mergeCell ref="AXE25:AXH25"/>
    <mergeCell ref="AXI25:AXL25"/>
    <mergeCell ref="AXM25:AXP25"/>
    <mergeCell ref="AWC25:AWF25"/>
    <mergeCell ref="AWG25:AWJ25"/>
    <mergeCell ref="AWK25:AWN25"/>
    <mergeCell ref="AWO25:AWR25"/>
    <mergeCell ref="AWS25:AWV25"/>
    <mergeCell ref="AVI25:AVL25"/>
    <mergeCell ref="AVM25:AVP25"/>
    <mergeCell ref="AVQ25:AVT25"/>
    <mergeCell ref="AVU25:AVX25"/>
    <mergeCell ref="AVY25:AWB25"/>
    <mergeCell ref="AUO25:AUR25"/>
    <mergeCell ref="AUS25:AUV25"/>
    <mergeCell ref="AUW25:AUZ25"/>
    <mergeCell ref="AVA25:AVD25"/>
    <mergeCell ref="AVE25:AVH25"/>
    <mergeCell ref="ATU25:ATX25"/>
    <mergeCell ref="ATY25:AUB25"/>
    <mergeCell ref="AUC25:AUF25"/>
    <mergeCell ref="AUG25:AUJ25"/>
    <mergeCell ref="AUK25:AUN25"/>
    <mergeCell ref="ATA25:ATD25"/>
    <mergeCell ref="ATE25:ATH25"/>
    <mergeCell ref="ATI25:ATL25"/>
    <mergeCell ref="ATM25:ATP25"/>
    <mergeCell ref="ATQ25:ATT25"/>
    <mergeCell ref="ASG25:ASJ25"/>
    <mergeCell ref="ASK25:ASN25"/>
    <mergeCell ref="ASO25:ASR25"/>
    <mergeCell ref="ASS25:ASV25"/>
    <mergeCell ref="ASW25:ASZ25"/>
    <mergeCell ref="ARM25:ARP25"/>
    <mergeCell ref="ARQ25:ART25"/>
    <mergeCell ref="ARU25:ARX25"/>
    <mergeCell ref="ARY25:ASB25"/>
    <mergeCell ref="ASC25:ASF25"/>
    <mergeCell ref="AQS25:AQV25"/>
    <mergeCell ref="AQW25:AQZ25"/>
    <mergeCell ref="ARA25:ARD25"/>
    <mergeCell ref="ARE25:ARH25"/>
    <mergeCell ref="ARI25:ARL25"/>
    <mergeCell ref="APY25:AQB25"/>
    <mergeCell ref="AQC25:AQF25"/>
    <mergeCell ref="AQG25:AQJ25"/>
    <mergeCell ref="AQK25:AQN25"/>
    <mergeCell ref="AQO25:AQR25"/>
    <mergeCell ref="APE25:APH25"/>
    <mergeCell ref="API25:APL25"/>
    <mergeCell ref="APM25:APP25"/>
    <mergeCell ref="APQ25:APT25"/>
    <mergeCell ref="APU25:APX25"/>
    <mergeCell ref="AOK25:AON25"/>
    <mergeCell ref="AOO25:AOR25"/>
    <mergeCell ref="AOS25:AOV25"/>
    <mergeCell ref="AOW25:AOZ25"/>
    <mergeCell ref="APA25:APD25"/>
    <mergeCell ref="ANQ25:ANT25"/>
    <mergeCell ref="ANU25:ANX25"/>
    <mergeCell ref="ANY25:AOB25"/>
    <mergeCell ref="AOC25:AOF25"/>
    <mergeCell ref="AOG25:AOJ25"/>
    <mergeCell ref="AMW25:AMZ25"/>
    <mergeCell ref="ANA25:AND25"/>
    <mergeCell ref="ANE25:ANH25"/>
    <mergeCell ref="ANI25:ANL25"/>
    <mergeCell ref="ANM25:ANP25"/>
    <mergeCell ref="AMC25:AMF25"/>
    <mergeCell ref="AMG25:AMJ25"/>
    <mergeCell ref="AMK25:AMN25"/>
    <mergeCell ref="AMO25:AMR25"/>
    <mergeCell ref="AMS25:AMV25"/>
    <mergeCell ref="ALI25:ALL25"/>
    <mergeCell ref="ALM25:ALP25"/>
    <mergeCell ref="ALQ25:ALT25"/>
    <mergeCell ref="ALU25:ALX25"/>
    <mergeCell ref="ALY25:AMB25"/>
    <mergeCell ref="AKO25:AKR25"/>
    <mergeCell ref="AKS25:AKV25"/>
    <mergeCell ref="AKW25:AKZ25"/>
    <mergeCell ref="ALA25:ALD25"/>
    <mergeCell ref="ALE25:ALH25"/>
    <mergeCell ref="AJU25:AJX25"/>
    <mergeCell ref="AJY25:AKB25"/>
    <mergeCell ref="AKC25:AKF25"/>
    <mergeCell ref="AKG25:AKJ25"/>
    <mergeCell ref="AKK25:AKN25"/>
    <mergeCell ref="AJA25:AJD25"/>
    <mergeCell ref="AJE25:AJH25"/>
    <mergeCell ref="AJI25:AJL25"/>
    <mergeCell ref="AJM25:AJP25"/>
    <mergeCell ref="AJQ25:AJT25"/>
    <mergeCell ref="AIG25:AIJ25"/>
    <mergeCell ref="AIK25:AIN25"/>
    <mergeCell ref="AIO25:AIR25"/>
    <mergeCell ref="AIS25:AIV25"/>
    <mergeCell ref="AIW25:AIZ25"/>
    <mergeCell ref="AHM25:AHP25"/>
    <mergeCell ref="AHQ25:AHT25"/>
    <mergeCell ref="AHU25:AHX25"/>
    <mergeCell ref="AHY25:AIB25"/>
    <mergeCell ref="AIC25:AIF25"/>
    <mergeCell ref="AGS25:AGV25"/>
    <mergeCell ref="AGW25:AGZ25"/>
    <mergeCell ref="AHA25:AHD25"/>
    <mergeCell ref="AHE25:AHH25"/>
    <mergeCell ref="AHI25:AHL25"/>
    <mergeCell ref="AFY25:AGB25"/>
    <mergeCell ref="AGC25:AGF25"/>
    <mergeCell ref="AGG25:AGJ25"/>
    <mergeCell ref="AGK25:AGN25"/>
    <mergeCell ref="AGO25:AGR25"/>
    <mergeCell ref="AFE25:AFH25"/>
    <mergeCell ref="AFI25:AFL25"/>
    <mergeCell ref="AFM25:AFP25"/>
    <mergeCell ref="AFQ25:AFT25"/>
    <mergeCell ref="AFU25:AFX25"/>
    <mergeCell ref="AEK25:AEN25"/>
    <mergeCell ref="AEO25:AER25"/>
    <mergeCell ref="AES25:AEV25"/>
    <mergeCell ref="AEW25:AEZ25"/>
    <mergeCell ref="AFA25:AFD25"/>
    <mergeCell ref="ADQ25:ADT25"/>
    <mergeCell ref="ADU25:ADX25"/>
    <mergeCell ref="ADY25:AEB25"/>
    <mergeCell ref="AEC25:AEF25"/>
    <mergeCell ref="AEG25:AEJ25"/>
    <mergeCell ref="ACW25:ACZ25"/>
    <mergeCell ref="ADA25:ADD25"/>
    <mergeCell ref="ADE25:ADH25"/>
    <mergeCell ref="ADI25:ADL25"/>
    <mergeCell ref="ADM25:ADP25"/>
    <mergeCell ref="ACC25:ACF25"/>
    <mergeCell ref="ACG25:ACJ25"/>
    <mergeCell ref="ACK25:ACN25"/>
    <mergeCell ref="ACO25:ACR25"/>
    <mergeCell ref="ACS25:ACV25"/>
    <mergeCell ref="ABI25:ABL25"/>
    <mergeCell ref="ABM25:ABP25"/>
    <mergeCell ref="ABQ25:ABT25"/>
    <mergeCell ref="ABU25:ABX25"/>
    <mergeCell ref="ABY25:ACB25"/>
    <mergeCell ref="AAO25:AAR25"/>
    <mergeCell ref="AAS25:AAV25"/>
    <mergeCell ref="AAW25:AAZ25"/>
    <mergeCell ref="ABA25:ABD25"/>
    <mergeCell ref="ABE25:ABH25"/>
    <mergeCell ref="ZU25:ZX25"/>
    <mergeCell ref="ZY25:AAB25"/>
    <mergeCell ref="AAC25:AAF25"/>
    <mergeCell ref="AAG25:AAJ25"/>
    <mergeCell ref="AAK25:AAN25"/>
    <mergeCell ref="ZA25:ZD25"/>
    <mergeCell ref="ZE25:ZH25"/>
    <mergeCell ref="ZI25:ZL25"/>
    <mergeCell ref="ZM25:ZP25"/>
    <mergeCell ref="ZQ25:ZT25"/>
    <mergeCell ref="YG25:YJ25"/>
    <mergeCell ref="YK25:YN25"/>
    <mergeCell ref="YO25:YR25"/>
    <mergeCell ref="YS25:YV25"/>
    <mergeCell ref="YW25:YZ25"/>
    <mergeCell ref="XM25:XP25"/>
    <mergeCell ref="XQ25:XT25"/>
    <mergeCell ref="XU25:XX25"/>
    <mergeCell ref="XY25:YB25"/>
    <mergeCell ref="YC25:YF25"/>
    <mergeCell ref="WS25:WV25"/>
    <mergeCell ref="WW25:WZ25"/>
    <mergeCell ref="XA25:XD25"/>
    <mergeCell ref="XE25:XH25"/>
    <mergeCell ref="XI25:XL25"/>
    <mergeCell ref="VY25:WB25"/>
    <mergeCell ref="WC25:WF25"/>
    <mergeCell ref="WG25:WJ25"/>
    <mergeCell ref="WK25:WN25"/>
    <mergeCell ref="WO25:WR25"/>
    <mergeCell ref="VE25:VH25"/>
    <mergeCell ref="VI25:VL25"/>
    <mergeCell ref="VM25:VP25"/>
    <mergeCell ref="VQ25:VT25"/>
    <mergeCell ref="VU25:VX25"/>
    <mergeCell ref="UK25:UN25"/>
    <mergeCell ref="UO25:UR25"/>
    <mergeCell ref="US25:UV25"/>
    <mergeCell ref="UW25:UZ25"/>
    <mergeCell ref="VA25:VD25"/>
    <mergeCell ref="TQ25:TT25"/>
    <mergeCell ref="TU25:TX25"/>
    <mergeCell ref="TY25:UB25"/>
    <mergeCell ref="UC25:UF25"/>
    <mergeCell ref="UG25:UJ25"/>
    <mergeCell ref="SW25:SZ25"/>
    <mergeCell ref="TA25:TD25"/>
    <mergeCell ref="TE25:TH25"/>
    <mergeCell ref="TI25:TL25"/>
    <mergeCell ref="TM25:TP25"/>
    <mergeCell ref="SC25:SF25"/>
    <mergeCell ref="SG25:SJ25"/>
    <mergeCell ref="SK25:SN25"/>
    <mergeCell ref="SO25:SR25"/>
    <mergeCell ref="SS25:SV25"/>
    <mergeCell ref="RI25:RL25"/>
    <mergeCell ref="RM25:RP25"/>
    <mergeCell ref="RQ25:RT25"/>
    <mergeCell ref="RU25:RX25"/>
    <mergeCell ref="RY25:SB25"/>
    <mergeCell ref="QO25:QR25"/>
    <mergeCell ref="QS25:QV25"/>
    <mergeCell ref="QW25:QZ25"/>
    <mergeCell ref="RA25:RD25"/>
    <mergeCell ref="RE25:RH25"/>
    <mergeCell ref="PU25:PX25"/>
    <mergeCell ref="PY25:QB25"/>
    <mergeCell ref="QC25:QF25"/>
    <mergeCell ref="QG25:QJ25"/>
    <mergeCell ref="QK25:QN25"/>
    <mergeCell ref="PA25:PD25"/>
    <mergeCell ref="PE25:PH25"/>
    <mergeCell ref="PI25:PL25"/>
    <mergeCell ref="PM25:PP25"/>
    <mergeCell ref="PQ25:PT25"/>
    <mergeCell ref="OG25:OJ25"/>
    <mergeCell ref="OK25:ON25"/>
    <mergeCell ref="OO25:OR25"/>
    <mergeCell ref="OS25:OV25"/>
    <mergeCell ref="OW25:OZ25"/>
    <mergeCell ref="NM25:NP25"/>
    <mergeCell ref="NQ25:NT25"/>
    <mergeCell ref="NU25:NX25"/>
    <mergeCell ref="NY25:OB25"/>
    <mergeCell ref="OC25:OF25"/>
    <mergeCell ref="MS25:MV25"/>
    <mergeCell ref="MW25:MZ25"/>
    <mergeCell ref="NA25:ND25"/>
    <mergeCell ref="NE25:NH25"/>
    <mergeCell ref="NI25:NL25"/>
    <mergeCell ref="LY25:MB25"/>
    <mergeCell ref="MC25:MF25"/>
    <mergeCell ref="MG25:MJ25"/>
    <mergeCell ref="MK25:MN25"/>
    <mergeCell ref="MO25:MR25"/>
    <mergeCell ref="LE25:LH25"/>
    <mergeCell ref="LI25:LL25"/>
    <mergeCell ref="LM25:LP25"/>
    <mergeCell ref="LQ25:LT25"/>
    <mergeCell ref="LU25:LX25"/>
    <mergeCell ref="KK25:KN25"/>
    <mergeCell ref="KO25:KR25"/>
    <mergeCell ref="KS25:KV25"/>
    <mergeCell ref="KW25:KZ25"/>
    <mergeCell ref="LA25:LD25"/>
    <mergeCell ref="JQ25:JT25"/>
    <mergeCell ref="JU25:JX25"/>
    <mergeCell ref="JY25:KB25"/>
    <mergeCell ref="KC25:KF25"/>
    <mergeCell ref="KG25:KJ25"/>
    <mergeCell ref="IW25:IZ25"/>
    <mergeCell ref="JA25:JD25"/>
    <mergeCell ref="JE25:JH25"/>
    <mergeCell ref="JI25:JL25"/>
    <mergeCell ref="JM25:JP25"/>
    <mergeCell ref="IC25:IF25"/>
    <mergeCell ref="IG25:IJ25"/>
    <mergeCell ref="IK25:IN25"/>
    <mergeCell ref="IO25:IR25"/>
    <mergeCell ref="IS25:IV25"/>
    <mergeCell ref="HI25:HL25"/>
    <mergeCell ref="HM25:HP25"/>
    <mergeCell ref="HQ25:HT25"/>
    <mergeCell ref="HU25:HX25"/>
    <mergeCell ref="HY25:IB25"/>
    <mergeCell ref="GO25:GR25"/>
    <mergeCell ref="GS25:GV25"/>
    <mergeCell ref="GW25:GZ25"/>
    <mergeCell ref="HA25:HD25"/>
    <mergeCell ref="HE25:HH25"/>
    <mergeCell ref="FU25:FX25"/>
    <mergeCell ref="FY25:GB25"/>
    <mergeCell ref="GC25:GF25"/>
    <mergeCell ref="GG25:GJ25"/>
    <mergeCell ref="GK25:GN25"/>
    <mergeCell ref="FA25:FD25"/>
    <mergeCell ref="FE25:FH25"/>
    <mergeCell ref="FI25:FL25"/>
    <mergeCell ref="FM25:FP25"/>
    <mergeCell ref="FQ25:FT25"/>
    <mergeCell ref="EG25:EJ25"/>
    <mergeCell ref="EK25:EN25"/>
    <mergeCell ref="EO25:ER25"/>
    <mergeCell ref="ES25:EV25"/>
    <mergeCell ref="EW25:EZ25"/>
    <mergeCell ref="DQ25:DT25"/>
    <mergeCell ref="DU25:DX25"/>
    <mergeCell ref="DY25:EB25"/>
    <mergeCell ref="EC25:EF25"/>
    <mergeCell ref="CS25:CV25"/>
    <mergeCell ref="CW25:CZ25"/>
    <mergeCell ref="DA25:DD25"/>
    <mergeCell ref="DE25:DH25"/>
    <mergeCell ref="DI25:DL25"/>
    <mergeCell ref="BY25:CB25"/>
    <mergeCell ref="CC25:CF25"/>
    <mergeCell ref="CG25:CJ25"/>
    <mergeCell ref="CK25:CN25"/>
    <mergeCell ref="CO25:CR25"/>
    <mergeCell ref="BE25:BH25"/>
    <mergeCell ref="BI25:BL25"/>
    <mergeCell ref="BM25:BP25"/>
    <mergeCell ref="BQ25:BT25"/>
    <mergeCell ref="BU25:BX25"/>
    <mergeCell ref="A1:D1"/>
    <mergeCell ref="A2:D2"/>
    <mergeCell ref="AK25:AN25"/>
    <mergeCell ref="AO25:AR25"/>
    <mergeCell ref="AS25:AV25"/>
    <mergeCell ref="AW25:AZ25"/>
    <mergeCell ref="BA25:BD25"/>
    <mergeCell ref="Q25:T25"/>
    <mergeCell ref="U25:X25"/>
    <mergeCell ref="Y25:AB25"/>
    <mergeCell ref="AC25:AF25"/>
    <mergeCell ref="AG25:AJ25"/>
    <mergeCell ref="A25:D25"/>
    <mergeCell ref="E25:H25"/>
    <mergeCell ref="I25:L25"/>
    <mergeCell ref="M25:P25"/>
    <mergeCell ref="DM25:DP25"/>
  </mergeCells>
  <phoneticPr fontId="0" type="noConversion"/>
  <pageMargins left="0.36" right="0.24" top="0.45" bottom="0.46" header="0.32" footer="0.4"/>
  <pageSetup paperSize="9" scale="74" orientation="landscape"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zoomScale="90" zoomScaleNormal="90" zoomScaleSheetLayoutView="85" workbookViewId="0">
      <selection activeCell="M22" sqref="M22"/>
    </sheetView>
  </sheetViews>
  <sheetFormatPr defaultRowHeight="12.75"/>
  <cols>
    <col min="1" max="1" width="35.7109375" customWidth="1"/>
    <col min="2" max="16" width="10.7109375" customWidth="1"/>
  </cols>
  <sheetData>
    <row r="1" spans="1:16" ht="13.5" thickBot="1"/>
    <row r="2" spans="1:16" ht="16.5" thickBot="1">
      <c r="A2" s="563" t="s">
        <v>88</v>
      </c>
      <c r="B2" s="564"/>
      <c r="C2" s="564"/>
      <c r="D2" s="565"/>
      <c r="E2" s="7"/>
      <c r="F2" s="7"/>
      <c r="G2" s="7"/>
      <c r="H2" s="7"/>
      <c r="I2" s="7"/>
      <c r="J2" s="7"/>
      <c r="K2" s="7"/>
      <c r="L2" s="7"/>
      <c r="M2" s="7"/>
      <c r="N2" s="7"/>
      <c r="O2" s="7"/>
      <c r="P2" s="7"/>
    </row>
    <row r="3" spans="1:16" s="154" customFormat="1" ht="16.5" thickBot="1">
      <c r="A3" s="153"/>
      <c r="B3" s="153"/>
      <c r="C3" s="153"/>
      <c r="D3" s="153"/>
      <c r="E3" s="24"/>
      <c r="F3" s="24"/>
      <c r="G3" s="24"/>
      <c r="H3" s="24"/>
      <c r="I3" s="24"/>
      <c r="J3" s="24"/>
      <c r="K3" s="24"/>
      <c r="L3" s="24"/>
      <c r="M3" s="24"/>
      <c r="N3" s="24"/>
      <c r="O3" s="24"/>
      <c r="P3" s="24"/>
    </row>
    <row r="4" spans="1:16" s="154" customFormat="1" ht="32.25" thickBot="1">
      <c r="A4" s="155" t="s">
        <v>364</v>
      </c>
      <c r="B4" s="156"/>
      <c r="C4" s="156"/>
      <c r="D4" s="157"/>
      <c r="E4" s="158"/>
      <c r="F4" s="158"/>
      <c r="G4" s="158"/>
      <c r="H4" s="158"/>
      <c r="I4" s="159"/>
      <c r="J4" s="24"/>
      <c r="K4" s="24"/>
      <c r="L4" s="24"/>
      <c r="M4" s="24"/>
      <c r="N4" s="24"/>
      <c r="O4" s="24"/>
      <c r="P4" s="24"/>
    </row>
    <row r="5" spans="1:16">
      <c r="A5" s="7"/>
      <c r="B5" s="7"/>
      <c r="C5" s="7"/>
      <c r="D5" s="7"/>
      <c r="E5" s="7"/>
      <c r="F5" s="7"/>
      <c r="G5" s="7"/>
      <c r="H5" s="7"/>
      <c r="I5" s="7"/>
      <c r="J5" s="7"/>
      <c r="K5" s="7"/>
      <c r="L5" s="7"/>
      <c r="M5" s="7"/>
      <c r="N5" s="7"/>
      <c r="O5" s="7"/>
      <c r="P5" s="7"/>
    </row>
    <row r="6" spans="1:16">
      <c r="A6" s="419" t="s">
        <v>469</v>
      </c>
      <c r="B6" s="130"/>
      <c r="C6" s="130"/>
      <c r="D6" s="130"/>
      <c r="E6" s="7"/>
      <c r="F6" s="7"/>
      <c r="G6" s="7"/>
      <c r="H6" s="7"/>
      <c r="I6" s="7"/>
      <c r="J6" s="7"/>
      <c r="K6" s="7"/>
      <c r="L6" s="7"/>
      <c r="M6" s="7"/>
      <c r="N6" s="7"/>
      <c r="O6" s="7"/>
      <c r="P6" s="7"/>
    </row>
    <row r="7" spans="1:16">
      <c r="A7" s="131"/>
      <c r="B7" s="132"/>
      <c r="C7" s="133"/>
      <c r="D7" s="133"/>
      <c r="E7" s="133"/>
      <c r="F7" s="133"/>
      <c r="G7" s="134"/>
      <c r="H7" s="134"/>
      <c r="I7" s="134" t="s">
        <v>113</v>
      </c>
      <c r="J7" s="134"/>
      <c r="K7" s="134"/>
      <c r="L7" s="134"/>
      <c r="M7" s="134"/>
      <c r="N7" s="134"/>
      <c r="O7" s="134"/>
      <c r="P7" s="135"/>
    </row>
    <row r="8" spans="1:16" ht="16.5" customHeight="1">
      <c r="A8" s="136" t="s">
        <v>114</v>
      </c>
      <c r="B8" s="160" t="s">
        <v>115</v>
      </c>
      <c r="C8" s="137"/>
      <c r="D8" s="137"/>
      <c r="E8" s="137"/>
      <c r="F8" s="137"/>
      <c r="G8" s="138"/>
      <c r="H8" s="138"/>
      <c r="I8" s="152"/>
      <c r="J8" s="138"/>
      <c r="K8" s="138"/>
      <c r="L8" s="138"/>
      <c r="M8" s="138"/>
      <c r="N8" s="138"/>
      <c r="O8" s="138"/>
      <c r="P8" s="139"/>
    </row>
    <row r="9" spans="1:16">
      <c r="A9" s="140"/>
      <c r="B9" s="102" t="s">
        <v>33</v>
      </c>
      <c r="C9" s="102" t="s">
        <v>33</v>
      </c>
      <c r="D9" s="102" t="s">
        <v>33</v>
      </c>
      <c r="E9" s="102" t="s">
        <v>33</v>
      </c>
      <c r="F9" s="102" t="s">
        <v>33</v>
      </c>
      <c r="G9" s="102" t="s">
        <v>33</v>
      </c>
      <c r="H9" s="102" t="s">
        <v>33</v>
      </c>
      <c r="I9" s="102" t="s">
        <v>33</v>
      </c>
      <c r="J9" s="102" t="s">
        <v>33</v>
      </c>
      <c r="K9" s="102" t="s">
        <v>33</v>
      </c>
      <c r="L9" s="102" t="s">
        <v>33</v>
      </c>
      <c r="M9" s="102" t="s">
        <v>33</v>
      </c>
      <c r="N9" s="102" t="s">
        <v>33</v>
      </c>
      <c r="O9" s="102" t="s">
        <v>33</v>
      </c>
      <c r="P9" s="102" t="s">
        <v>33</v>
      </c>
    </row>
    <row r="10" spans="1:16" ht="24" customHeight="1">
      <c r="A10" s="149" t="s">
        <v>116</v>
      </c>
      <c r="B10" s="512"/>
      <c r="C10" s="512"/>
      <c r="D10" s="512"/>
      <c r="E10" s="512"/>
      <c r="F10" s="512"/>
      <c r="G10" s="512"/>
      <c r="H10" s="512"/>
      <c r="I10" s="512"/>
      <c r="J10" s="512"/>
      <c r="K10" s="512"/>
      <c r="L10" s="512"/>
      <c r="M10" s="512"/>
      <c r="N10" s="512"/>
      <c r="O10" s="512"/>
      <c r="P10" s="512"/>
    </row>
    <row r="11" spans="1:16" ht="24" customHeight="1">
      <c r="A11" s="151" t="s">
        <v>117</v>
      </c>
      <c r="B11" s="513"/>
      <c r="C11" s="513"/>
      <c r="D11" s="513"/>
      <c r="E11" s="513"/>
      <c r="F11" s="513"/>
      <c r="G11" s="513"/>
      <c r="H11" s="513"/>
      <c r="I11" s="513"/>
      <c r="J11" s="513"/>
      <c r="K11" s="513"/>
      <c r="L11" s="513"/>
      <c r="M11" s="513"/>
      <c r="N11" s="513"/>
      <c r="O11" s="513"/>
      <c r="P11" s="513"/>
    </row>
    <row r="12" spans="1:16" ht="30" customHeight="1">
      <c r="A12" s="141" t="s">
        <v>125</v>
      </c>
      <c r="B12" s="514"/>
      <c r="C12" s="514"/>
      <c r="D12" s="514"/>
      <c r="E12" s="514"/>
      <c r="F12" s="514"/>
      <c r="G12" s="514"/>
      <c r="H12" s="514"/>
      <c r="I12" s="514"/>
      <c r="J12" s="514"/>
      <c r="K12" s="514"/>
      <c r="L12" s="514"/>
      <c r="M12" s="514"/>
      <c r="N12" s="514"/>
      <c r="O12" s="514"/>
      <c r="P12" s="514"/>
    </row>
    <row r="13" spans="1:16" ht="24" customHeight="1">
      <c r="A13" s="141" t="s">
        <v>126</v>
      </c>
      <c r="B13" s="514"/>
      <c r="C13" s="514"/>
      <c r="D13" s="514"/>
      <c r="E13" s="514"/>
      <c r="F13" s="514"/>
      <c r="G13" s="514"/>
      <c r="H13" s="514"/>
      <c r="I13" s="514"/>
      <c r="J13" s="514"/>
      <c r="K13" s="514"/>
      <c r="L13" s="514"/>
      <c r="M13" s="514"/>
      <c r="N13" s="514"/>
      <c r="O13" s="514"/>
      <c r="P13" s="514"/>
    </row>
    <row r="14" spans="1:16" ht="36.75" customHeight="1">
      <c r="A14" s="141" t="s">
        <v>127</v>
      </c>
      <c r="B14" s="514"/>
      <c r="C14" s="514"/>
      <c r="D14" s="514"/>
      <c r="E14" s="514"/>
      <c r="F14" s="514"/>
      <c r="G14" s="514"/>
      <c r="H14" s="514"/>
      <c r="I14" s="514"/>
      <c r="J14" s="514"/>
      <c r="K14" s="514"/>
      <c r="L14" s="514"/>
      <c r="M14" s="514"/>
      <c r="N14" s="514"/>
      <c r="O14" s="514"/>
      <c r="P14" s="514"/>
    </row>
    <row r="15" spans="1:16" ht="15" customHeight="1">
      <c r="A15" s="7"/>
      <c r="B15" s="7"/>
      <c r="C15" s="7"/>
      <c r="D15" s="7"/>
      <c r="E15" s="7"/>
      <c r="F15" s="7"/>
      <c r="G15" s="7"/>
      <c r="H15" s="7"/>
      <c r="I15" s="7"/>
      <c r="J15" s="7"/>
      <c r="K15" s="7"/>
      <c r="L15" s="7"/>
      <c r="M15" s="7"/>
      <c r="N15" s="7"/>
      <c r="O15" s="7"/>
      <c r="P15" s="7"/>
    </row>
    <row r="16" spans="1:16" ht="13.5" customHeight="1">
      <c r="A16" s="419" t="s">
        <v>470</v>
      </c>
      <c r="B16" s="130"/>
      <c r="C16" s="130"/>
      <c r="D16" s="24"/>
      <c r="E16" s="7"/>
      <c r="F16" s="7"/>
      <c r="G16" s="7"/>
      <c r="H16" s="7"/>
      <c r="I16" s="7"/>
      <c r="J16" s="7"/>
      <c r="K16" s="7"/>
      <c r="L16" s="7"/>
      <c r="M16" s="7"/>
      <c r="N16" s="7"/>
      <c r="O16" s="7"/>
      <c r="P16" s="7"/>
    </row>
    <row r="17" spans="1:16" ht="24" customHeight="1">
      <c r="A17" s="142" t="s">
        <v>114</v>
      </c>
      <c r="B17" s="143" t="s">
        <v>118</v>
      </c>
      <c r="C17" s="142" t="s">
        <v>119</v>
      </c>
      <c r="D17" s="7"/>
      <c r="E17" s="7"/>
      <c r="F17" s="7"/>
      <c r="G17" s="7"/>
      <c r="H17" s="7"/>
      <c r="I17" s="7"/>
      <c r="J17" s="7"/>
      <c r="K17" s="7"/>
      <c r="L17" s="7"/>
      <c r="M17" s="7"/>
      <c r="N17" s="7"/>
      <c r="O17" s="7"/>
      <c r="P17" s="7"/>
    </row>
    <row r="18" spans="1:16" ht="24" customHeight="1">
      <c r="A18" s="150" t="s">
        <v>116</v>
      </c>
      <c r="B18" s="515"/>
      <c r="C18" s="516"/>
      <c r="D18" s="7"/>
      <c r="E18" s="7"/>
      <c r="F18" s="7"/>
      <c r="G18" s="7"/>
      <c r="H18" s="7"/>
      <c r="I18" s="7"/>
      <c r="J18" s="7"/>
      <c r="K18" s="7"/>
      <c r="L18" s="7"/>
      <c r="M18" s="7"/>
      <c r="N18" s="7"/>
      <c r="O18" s="7"/>
      <c r="P18" s="7"/>
    </row>
    <row r="19" spans="1:16" ht="24" customHeight="1">
      <c r="A19" s="151" t="s">
        <v>117</v>
      </c>
      <c r="B19" s="517"/>
      <c r="C19" s="518"/>
      <c r="D19" s="7"/>
      <c r="E19" s="7"/>
      <c r="F19" s="7"/>
      <c r="G19" s="7"/>
      <c r="H19" s="7"/>
      <c r="I19" s="7"/>
      <c r="J19" s="7"/>
      <c r="K19" s="7"/>
      <c r="L19" s="7"/>
      <c r="M19" s="7"/>
      <c r="N19" s="7"/>
      <c r="O19" s="7"/>
      <c r="P19" s="7"/>
    </row>
    <row r="20" spans="1:16" ht="31.5" customHeight="1">
      <c r="A20" s="141" t="s">
        <v>125</v>
      </c>
      <c r="B20" s="144"/>
      <c r="C20" s="144"/>
      <c r="D20" s="7"/>
      <c r="E20" s="7"/>
      <c r="F20" s="7"/>
      <c r="G20" s="7"/>
      <c r="H20" s="7"/>
      <c r="I20" s="7"/>
      <c r="J20" s="7"/>
      <c r="K20" s="7"/>
      <c r="L20" s="7"/>
      <c r="M20" s="7"/>
      <c r="N20" s="7"/>
      <c r="O20" s="7"/>
      <c r="P20" s="7"/>
    </row>
    <row r="21" spans="1:16" ht="24" customHeight="1">
      <c r="A21" s="141" t="s">
        <v>126</v>
      </c>
      <c r="B21" s="144"/>
      <c r="C21" s="144"/>
      <c r="D21" s="7"/>
      <c r="E21" s="7"/>
      <c r="F21" s="7"/>
      <c r="G21" s="7"/>
      <c r="H21" s="7"/>
      <c r="I21" s="7"/>
      <c r="J21" s="7"/>
      <c r="K21" s="7"/>
      <c r="L21" s="7"/>
      <c r="M21" s="7"/>
      <c r="N21" s="7"/>
      <c r="O21" s="7"/>
      <c r="P21" s="7"/>
    </row>
    <row r="22" spans="1:16" ht="33" customHeight="1">
      <c r="A22" s="141" t="s">
        <v>127</v>
      </c>
      <c r="B22" s="144"/>
      <c r="C22" s="144"/>
      <c r="D22" s="7"/>
      <c r="E22" s="7"/>
      <c r="F22" s="7"/>
      <c r="G22" s="7"/>
      <c r="H22" s="7"/>
      <c r="I22" s="7"/>
      <c r="J22" s="7"/>
      <c r="K22" s="7"/>
      <c r="L22" s="7"/>
      <c r="M22" s="7"/>
      <c r="N22" s="7"/>
      <c r="O22" s="7"/>
      <c r="P22" s="7"/>
    </row>
    <row r="23" spans="1:16" ht="15" customHeight="1">
      <c r="A23" s="7"/>
      <c r="B23" s="7"/>
      <c r="C23" s="7"/>
      <c r="D23" s="7"/>
      <c r="E23" s="7"/>
      <c r="F23" s="7"/>
      <c r="G23" s="7"/>
      <c r="H23" s="7"/>
      <c r="I23" s="7"/>
      <c r="J23" s="7"/>
      <c r="K23" s="7"/>
      <c r="L23" s="7"/>
      <c r="M23" s="7"/>
      <c r="N23" s="7"/>
      <c r="O23" s="7"/>
      <c r="P23" s="7"/>
    </row>
    <row r="24" spans="1:16" ht="12.75" customHeight="1">
      <c r="A24" s="419" t="s">
        <v>471</v>
      </c>
      <c r="B24" s="130"/>
      <c r="C24" s="130"/>
      <c r="D24" s="130"/>
      <c r="E24" s="130"/>
      <c r="F24" s="130"/>
      <c r="G24" s="130"/>
      <c r="H24" s="130"/>
      <c r="I24" s="7"/>
      <c r="J24" s="7"/>
      <c r="K24" s="7"/>
      <c r="L24" s="7"/>
      <c r="M24" s="7"/>
      <c r="N24" s="7"/>
      <c r="O24" s="7"/>
      <c r="P24" s="7"/>
    </row>
    <row r="25" spans="1:16" ht="24" customHeight="1">
      <c r="A25" s="559" t="s">
        <v>120</v>
      </c>
      <c r="B25" s="560" t="s">
        <v>122</v>
      </c>
      <c r="C25" s="559" t="s">
        <v>121</v>
      </c>
      <c r="D25" s="559"/>
      <c r="E25" s="559"/>
      <c r="F25" s="559"/>
      <c r="G25" s="559"/>
      <c r="H25" s="559"/>
      <c r="I25" s="7"/>
      <c r="J25" s="7"/>
      <c r="K25" s="7"/>
      <c r="L25" s="7"/>
      <c r="M25" s="7"/>
      <c r="N25" s="7"/>
      <c r="O25" s="7"/>
      <c r="P25" s="7"/>
    </row>
    <row r="26" spans="1:16" ht="24" customHeight="1">
      <c r="A26" s="559"/>
      <c r="B26" s="561"/>
      <c r="C26" s="559"/>
      <c r="D26" s="559"/>
      <c r="E26" s="559"/>
      <c r="F26" s="559"/>
      <c r="G26" s="559"/>
      <c r="H26" s="559"/>
      <c r="I26" s="7"/>
      <c r="J26" s="7"/>
      <c r="K26" s="7"/>
      <c r="L26" s="7"/>
      <c r="M26" s="7"/>
      <c r="N26" s="7"/>
      <c r="O26" s="7"/>
      <c r="P26" s="7"/>
    </row>
    <row r="27" spans="1:16" ht="24" customHeight="1">
      <c r="A27" s="559"/>
      <c r="B27" s="561"/>
      <c r="C27" s="559"/>
      <c r="D27" s="559"/>
      <c r="E27" s="559"/>
      <c r="F27" s="559"/>
      <c r="G27" s="559"/>
      <c r="H27" s="559"/>
      <c r="I27" s="7"/>
      <c r="J27" s="7"/>
      <c r="K27" s="7"/>
      <c r="L27" s="7"/>
      <c r="M27" s="7"/>
      <c r="N27" s="7"/>
      <c r="O27" s="7"/>
      <c r="P27" s="7"/>
    </row>
    <row r="28" spans="1:16" ht="24" customHeight="1">
      <c r="A28" s="559"/>
      <c r="B28" s="562"/>
      <c r="C28" s="559"/>
      <c r="D28" s="559"/>
      <c r="E28" s="559"/>
      <c r="F28" s="559"/>
      <c r="G28" s="559"/>
      <c r="H28" s="559"/>
      <c r="I28" s="7"/>
      <c r="J28" s="7"/>
      <c r="K28" s="7"/>
      <c r="L28" s="7"/>
      <c r="M28" s="7"/>
      <c r="N28" s="7"/>
      <c r="O28" s="7"/>
      <c r="P28" s="7"/>
    </row>
    <row r="29" spans="1:16" ht="33" customHeight="1">
      <c r="A29" s="141" t="s">
        <v>125</v>
      </c>
      <c r="B29" s="145"/>
      <c r="C29" s="146"/>
      <c r="D29" s="147"/>
      <c r="E29" s="147"/>
      <c r="F29" s="147"/>
      <c r="G29" s="147"/>
      <c r="H29" s="148"/>
      <c r="I29" s="7"/>
      <c r="J29" s="7"/>
      <c r="K29" s="7"/>
      <c r="L29" s="7"/>
      <c r="M29" s="7"/>
      <c r="N29" s="7"/>
      <c r="O29" s="7"/>
      <c r="P29" s="7"/>
    </row>
    <row r="30" spans="1:16" ht="24" customHeight="1">
      <c r="A30" s="141" t="s">
        <v>126</v>
      </c>
      <c r="B30" s="145"/>
      <c r="C30" s="146"/>
      <c r="D30" s="147"/>
      <c r="E30" s="147"/>
      <c r="F30" s="147"/>
      <c r="G30" s="147"/>
      <c r="H30" s="148"/>
      <c r="I30" s="7"/>
      <c r="J30" s="7"/>
      <c r="K30" s="7"/>
      <c r="L30" s="7"/>
      <c r="M30" s="7"/>
      <c r="N30" s="7"/>
      <c r="O30" s="7"/>
      <c r="P30" s="7"/>
    </row>
    <row r="31" spans="1:16" ht="36.75" customHeight="1">
      <c r="A31" s="141" t="s">
        <v>127</v>
      </c>
      <c r="B31" s="145"/>
      <c r="C31" s="146"/>
      <c r="D31" s="147"/>
      <c r="E31" s="147"/>
      <c r="F31" s="147"/>
      <c r="G31" s="147"/>
      <c r="H31" s="148"/>
      <c r="I31" s="7"/>
      <c r="J31" s="7"/>
      <c r="K31" s="7"/>
      <c r="L31" s="7"/>
      <c r="M31" s="7"/>
      <c r="N31" s="7"/>
      <c r="O31" s="7"/>
      <c r="P31" s="7"/>
    </row>
    <row r="32" spans="1:16">
      <c r="A32" s="7"/>
      <c r="B32" s="7"/>
      <c r="C32" s="7"/>
      <c r="D32" s="7"/>
      <c r="E32" s="7"/>
      <c r="F32" s="7"/>
      <c r="G32" s="7"/>
      <c r="H32" s="7"/>
      <c r="I32" s="7"/>
      <c r="J32" s="7"/>
      <c r="K32" s="7"/>
      <c r="L32" s="7"/>
      <c r="M32" s="7"/>
      <c r="N32" s="7"/>
      <c r="O32" s="7"/>
      <c r="P32" s="7"/>
    </row>
    <row r="33" spans="1:16">
      <c r="A33" s="7"/>
      <c r="B33" s="7"/>
      <c r="C33" s="7"/>
      <c r="D33" s="7"/>
      <c r="E33" s="7"/>
      <c r="F33" s="7"/>
      <c r="G33" s="7"/>
      <c r="H33" s="7"/>
      <c r="I33" s="7"/>
      <c r="J33" s="7"/>
      <c r="K33" s="7"/>
      <c r="L33" s="7"/>
      <c r="M33" s="7"/>
      <c r="N33" s="7"/>
      <c r="O33" s="7"/>
      <c r="P33" s="7"/>
    </row>
    <row r="34" spans="1:16">
      <c r="A34" s="7"/>
      <c r="B34" s="7"/>
      <c r="C34" s="7"/>
      <c r="D34" s="7"/>
      <c r="E34" s="7"/>
      <c r="F34" s="7"/>
      <c r="G34" s="7"/>
      <c r="H34" s="7"/>
      <c r="I34" s="7"/>
      <c r="J34" s="7"/>
      <c r="K34" s="7"/>
      <c r="L34" s="7"/>
      <c r="M34" s="7"/>
      <c r="N34" s="7"/>
      <c r="O34" s="7"/>
      <c r="P34" s="7"/>
    </row>
    <row r="35" spans="1:16">
      <c r="A35" s="7"/>
      <c r="B35" s="7"/>
      <c r="C35" s="7"/>
      <c r="D35" s="7"/>
      <c r="E35" s="7"/>
      <c r="F35" s="7"/>
      <c r="G35" s="7"/>
      <c r="H35" s="7"/>
      <c r="I35" s="7"/>
      <c r="J35" s="7"/>
      <c r="K35" s="7"/>
      <c r="L35" s="7"/>
      <c r="M35" s="7"/>
      <c r="N35" s="7"/>
      <c r="O35" s="7"/>
      <c r="P35" s="7"/>
    </row>
    <row r="36" spans="1:16">
      <c r="A36" s="7"/>
      <c r="B36" s="7"/>
      <c r="C36" s="7"/>
      <c r="D36" s="7"/>
      <c r="E36" s="7"/>
      <c r="F36" s="7"/>
      <c r="G36" s="7"/>
      <c r="H36" s="7"/>
      <c r="I36" s="7"/>
      <c r="J36" s="7"/>
      <c r="K36" s="7"/>
      <c r="L36" s="7"/>
      <c r="M36" s="7"/>
      <c r="N36" s="7"/>
      <c r="O36" s="7"/>
      <c r="P36" s="7"/>
    </row>
    <row r="37" spans="1:16">
      <c r="A37" s="7"/>
      <c r="B37" s="7"/>
      <c r="C37" s="7"/>
      <c r="D37" s="7"/>
      <c r="E37" s="7"/>
      <c r="F37" s="7"/>
      <c r="G37" s="7"/>
      <c r="H37" s="7"/>
      <c r="I37" s="7"/>
      <c r="J37" s="7"/>
      <c r="K37" s="7"/>
      <c r="L37" s="7"/>
      <c r="M37" s="7"/>
      <c r="N37" s="7"/>
      <c r="O37" s="7"/>
      <c r="P37" s="7"/>
    </row>
    <row r="38" spans="1:16">
      <c r="A38" s="7"/>
      <c r="B38" s="7"/>
      <c r="C38" s="7"/>
      <c r="D38" s="7"/>
      <c r="E38" s="7"/>
      <c r="F38" s="7"/>
      <c r="G38" s="7"/>
      <c r="H38" s="7"/>
      <c r="I38" s="7"/>
      <c r="J38" s="7"/>
      <c r="K38" s="7"/>
      <c r="L38" s="7"/>
      <c r="M38" s="7"/>
      <c r="N38" s="7"/>
      <c r="O38" s="7"/>
      <c r="P38" s="7"/>
    </row>
    <row r="39" spans="1:16">
      <c r="A39" s="7"/>
      <c r="B39" s="7"/>
      <c r="C39" s="7"/>
      <c r="D39" s="7"/>
      <c r="E39" s="7"/>
      <c r="F39" s="7"/>
      <c r="G39" s="7"/>
      <c r="H39" s="7"/>
      <c r="I39" s="7"/>
      <c r="J39" s="7"/>
      <c r="K39" s="7"/>
      <c r="L39" s="7"/>
      <c r="M39" s="7"/>
      <c r="N39" s="7"/>
      <c r="O39" s="7"/>
      <c r="P39" s="7"/>
    </row>
    <row r="40" spans="1:16">
      <c r="A40" s="7"/>
      <c r="B40" s="7"/>
      <c r="C40" s="7"/>
      <c r="D40" s="7"/>
      <c r="E40" s="7"/>
      <c r="F40" s="7"/>
      <c r="G40" s="7"/>
      <c r="H40" s="7"/>
      <c r="I40" s="7"/>
      <c r="J40" s="7"/>
      <c r="K40" s="7"/>
      <c r="L40" s="7"/>
      <c r="M40" s="7"/>
      <c r="N40" s="7"/>
      <c r="O40" s="7"/>
      <c r="P40" s="7"/>
    </row>
    <row r="41" spans="1:16">
      <c r="A41" s="7"/>
      <c r="B41" s="7"/>
      <c r="C41" s="7"/>
      <c r="D41" s="7"/>
      <c r="E41" s="7"/>
      <c r="F41" s="7"/>
      <c r="G41" s="7"/>
      <c r="H41" s="7"/>
      <c r="I41" s="7"/>
      <c r="J41" s="7"/>
      <c r="K41" s="7"/>
      <c r="L41" s="7"/>
      <c r="M41" s="7"/>
      <c r="N41" s="7"/>
      <c r="O41" s="7"/>
      <c r="P41" s="7"/>
    </row>
    <row r="42" spans="1:16">
      <c r="A42" s="7"/>
      <c r="B42" s="7"/>
      <c r="C42" s="7"/>
      <c r="D42" s="7"/>
      <c r="E42" s="7"/>
      <c r="F42" s="7"/>
      <c r="G42" s="7"/>
      <c r="H42" s="7"/>
      <c r="I42" s="7"/>
      <c r="J42" s="7"/>
      <c r="K42" s="7"/>
      <c r="L42" s="7"/>
      <c r="M42" s="7"/>
      <c r="N42" s="7"/>
      <c r="O42" s="7"/>
      <c r="P42" s="7"/>
    </row>
    <row r="43" spans="1:16">
      <c r="A43" s="7"/>
      <c r="B43" s="7"/>
      <c r="C43" s="7"/>
      <c r="D43" s="7"/>
      <c r="E43" s="7"/>
      <c r="F43" s="7"/>
      <c r="G43" s="7"/>
      <c r="H43" s="7"/>
      <c r="I43" s="7"/>
      <c r="J43" s="7"/>
      <c r="K43" s="7"/>
      <c r="L43" s="7"/>
      <c r="M43" s="7"/>
      <c r="N43" s="7"/>
      <c r="O43" s="7"/>
      <c r="P43" s="7"/>
    </row>
  </sheetData>
  <customSheetViews>
    <customSheetView guid="{BD8A273F-EBDA-4BF5-9FEF-0F811D076781}" scale="90">
      <selection activeCell="M22" sqref="M22"/>
      <pageMargins left="0.35433070866141736" right="0.19685039370078741" top="0.51181102362204722" bottom="0.98425196850393704" header="0.39370078740157483" footer="0.51181102362204722"/>
      <pageSetup paperSize="9" scale="68" orientation="landscape" r:id="rId1"/>
      <headerFooter alignWithMargins="0">
        <oddFooter>&amp;C&amp;8Strona &amp;P z &amp;N&amp;R&amp;8&amp;A</oddFooter>
      </headerFooter>
    </customSheetView>
    <customSheetView guid="{42981FEF-5313-4B99-8040-85340FCD82AA}" scale="90" topLeftCell="A4">
      <selection activeCell="F20" sqref="F19:F20"/>
      <pageMargins left="0.35433070866141736" right="0.19685039370078741" top="0.51181102362204722" bottom="0.98425196850393704" header="0.39370078740157483" footer="0.51181102362204722"/>
      <pageSetup paperSize="9" scale="68" orientation="landscape" r:id="rId2"/>
      <headerFooter alignWithMargins="0">
        <oddFooter>&amp;C&amp;8Strona &amp;P z &amp;N&amp;R&amp;8&amp;A</oddFooter>
      </headerFooter>
    </customSheetView>
    <customSheetView guid="{9EC9AAF8-31E5-417A-A928-3DBD93AA7952}" scale="90" topLeftCell="A22">
      <selection activeCell="M29" sqref="M29:N29"/>
      <pageMargins left="0.35" right="0.2" top="0.53" bottom="1" header="0.38" footer="0.5"/>
      <pageSetup paperSize="9" scale="68" orientation="landscape" r:id="rId3"/>
      <headerFooter alignWithMargins="0"/>
    </customSheetView>
    <customSheetView guid="{F7D79B8D-92A2-4094-827A-AE8F90DE993F}" scale="90">
      <selection activeCell="M29" sqref="M29:N29"/>
      <pageMargins left="0.35" right="0.2" top="0.53" bottom="1" header="0.38" footer="0.5"/>
      <pageSetup paperSize="9" scale="68" orientation="landscape" r:id="rId4"/>
      <headerFooter alignWithMargins="0"/>
    </customSheetView>
    <customSheetView guid="{19015944-8DC3-4198-B28B-DDAFEE7C00D9}" scale="90" showPageBreaks="1" topLeftCell="A4">
      <selection activeCell="F20" sqref="F19:F20"/>
      <pageMargins left="0.35433070866141736" right="0.19685039370078741" top="0.51181102362204722" bottom="0.98425196850393704" header="0.39370078740157483" footer="0.51181102362204722"/>
      <pageSetup paperSize="9" scale="68" orientation="landscape" r:id="rId5"/>
      <headerFooter alignWithMargins="0">
        <oddFooter>&amp;C&amp;8Strona &amp;P z &amp;N&amp;R&amp;8&amp;A</oddFooter>
      </headerFooter>
    </customSheetView>
    <customSheetView guid="{7459C945-4CDE-4B11-9340-999C59B3DCDD}" scale="90" topLeftCell="A4">
      <selection activeCell="F20" sqref="F19:F20"/>
      <pageMargins left="0.35433070866141736" right="0.19685039370078741" top="0.51181102362204722" bottom="0.98425196850393704" header="0.39370078740157483" footer="0.51181102362204722"/>
      <pageSetup paperSize="9" scale="68" orientation="landscape" r:id="rId6"/>
      <headerFooter alignWithMargins="0">
        <oddFooter>&amp;C&amp;8Strona &amp;P z &amp;N&amp;R&amp;8&amp;A</oddFooter>
      </headerFooter>
    </customSheetView>
  </customSheetViews>
  <mergeCells count="4">
    <mergeCell ref="A25:A28"/>
    <mergeCell ref="B25:B28"/>
    <mergeCell ref="C25:H28"/>
    <mergeCell ref="A2:D2"/>
  </mergeCells>
  <phoneticPr fontId="0" type="noConversion"/>
  <pageMargins left="0.35433070866141736" right="0.19685039370078741" top="0.51181102362204722" bottom="0.98425196850393704" header="0.39370078740157483" footer="0.51181102362204722"/>
  <pageSetup paperSize="9" scale="68" orientation="landscape" r:id="rId7"/>
  <headerFooter alignWithMargins="0">
    <oddFooter>&amp;C&amp;8Strona &amp;P z &amp;N&amp;R&amp;8&amp;A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topLeftCell="A34" zoomScale="90" zoomScaleNormal="110" workbookViewId="0">
      <selection activeCell="D65" sqref="D65"/>
    </sheetView>
  </sheetViews>
  <sheetFormatPr defaultRowHeight="12.75"/>
  <cols>
    <col min="1" max="1" width="4.28515625" customWidth="1"/>
    <col min="2" max="2" width="43.85546875" customWidth="1"/>
    <col min="3" max="5" width="15.7109375" customWidth="1"/>
  </cols>
  <sheetData>
    <row r="1" spans="1:13">
      <c r="A1" s="420" t="s">
        <v>472</v>
      </c>
      <c r="B1" s="358"/>
      <c r="C1" s="358"/>
      <c r="D1" s="358"/>
      <c r="E1" s="358"/>
    </row>
    <row r="2" spans="1:13" ht="13.5" thickBot="1"/>
    <row r="3" spans="1:13" ht="12.75" customHeight="1">
      <c r="A3" s="31" t="s">
        <v>31</v>
      </c>
      <c r="B3" s="58" t="s">
        <v>32</v>
      </c>
      <c r="C3" s="35" t="s">
        <v>320</v>
      </c>
      <c r="D3" s="35" t="s">
        <v>321</v>
      </c>
      <c r="E3" s="35" t="s">
        <v>322</v>
      </c>
      <c r="G3" s="566" t="s">
        <v>323</v>
      </c>
      <c r="H3" s="567"/>
      <c r="I3" s="567"/>
      <c r="J3" s="567"/>
      <c r="K3" s="567"/>
      <c r="L3" s="567"/>
      <c r="M3" s="568"/>
    </row>
    <row r="4" spans="1:13">
      <c r="A4" s="4" t="s">
        <v>57</v>
      </c>
      <c r="B4" s="290" t="s">
        <v>206</v>
      </c>
      <c r="C4" s="42">
        <f>SUM(C5:C8)</f>
        <v>0</v>
      </c>
      <c r="D4" s="42">
        <f t="shared" ref="D4:E4" si="0">SUM(D5:D8)</f>
        <v>0</v>
      </c>
      <c r="E4" s="42">
        <f t="shared" si="0"/>
        <v>0</v>
      </c>
      <c r="G4" s="569"/>
      <c r="H4" s="570"/>
      <c r="I4" s="570"/>
      <c r="J4" s="570"/>
      <c r="K4" s="570"/>
      <c r="L4" s="570"/>
      <c r="M4" s="571"/>
    </row>
    <row r="5" spans="1:13">
      <c r="A5" s="291" t="s">
        <v>58</v>
      </c>
      <c r="B5" s="194" t="s">
        <v>207</v>
      </c>
      <c r="C5" s="43"/>
      <c r="D5" s="401"/>
      <c r="E5" s="401"/>
      <c r="G5" s="569"/>
      <c r="H5" s="570"/>
      <c r="I5" s="570"/>
      <c r="J5" s="570"/>
      <c r="K5" s="570"/>
      <c r="L5" s="570"/>
      <c r="M5" s="571"/>
    </row>
    <row r="6" spans="1:13">
      <c r="A6" s="291" t="s">
        <v>133</v>
      </c>
      <c r="B6" s="194" t="s">
        <v>208</v>
      </c>
      <c r="C6" s="43"/>
      <c r="D6" s="401"/>
      <c r="E6" s="401"/>
      <c r="G6" s="569"/>
      <c r="H6" s="570"/>
      <c r="I6" s="570"/>
      <c r="J6" s="570"/>
      <c r="K6" s="570"/>
      <c r="L6" s="570"/>
      <c r="M6" s="571"/>
    </row>
    <row r="7" spans="1:13" ht="26.25" thickBot="1">
      <c r="A7" s="291" t="s">
        <v>144</v>
      </c>
      <c r="B7" s="194" t="s">
        <v>209</v>
      </c>
      <c r="C7" s="43"/>
      <c r="D7" s="401"/>
      <c r="E7" s="401"/>
      <c r="G7" s="572"/>
      <c r="H7" s="573"/>
      <c r="I7" s="573"/>
      <c r="J7" s="573"/>
      <c r="K7" s="573"/>
      <c r="L7" s="573"/>
      <c r="M7" s="574"/>
    </row>
    <row r="8" spans="1:13">
      <c r="A8" s="291" t="s">
        <v>145</v>
      </c>
      <c r="B8" s="194" t="s">
        <v>210</v>
      </c>
      <c r="C8" s="43"/>
      <c r="D8" s="401"/>
      <c r="E8" s="401"/>
      <c r="G8" s="359"/>
      <c r="H8" s="359"/>
      <c r="I8" s="359"/>
      <c r="J8" s="359"/>
      <c r="K8" s="359"/>
      <c r="L8" s="359"/>
      <c r="M8" s="359"/>
    </row>
    <row r="9" spans="1:13">
      <c r="A9" s="9" t="s">
        <v>59</v>
      </c>
      <c r="B9" s="292" t="s">
        <v>211</v>
      </c>
      <c r="C9" s="42">
        <f>SUM(C10:C17)</f>
        <v>0</v>
      </c>
      <c r="D9" s="42">
        <f t="shared" ref="D9:E9" si="1">SUM(D10:D17)</f>
        <v>0</v>
      </c>
      <c r="E9" s="42">
        <f t="shared" si="1"/>
        <v>0</v>
      </c>
      <c r="G9" s="359"/>
      <c r="H9" s="359"/>
      <c r="I9" s="359"/>
      <c r="J9" s="359"/>
      <c r="K9" s="359"/>
      <c r="L9" s="359"/>
      <c r="M9" s="359"/>
    </row>
    <row r="10" spans="1:13">
      <c r="A10" s="293" t="s">
        <v>58</v>
      </c>
      <c r="B10" s="294" t="s">
        <v>212</v>
      </c>
      <c r="C10" s="43"/>
      <c r="D10" s="401"/>
      <c r="E10" s="401"/>
    </row>
    <row r="11" spans="1:13">
      <c r="A11" s="293" t="s">
        <v>133</v>
      </c>
      <c r="B11" s="294" t="s">
        <v>213</v>
      </c>
      <c r="C11" s="43"/>
      <c r="D11" s="401"/>
      <c r="E11" s="401"/>
    </row>
    <row r="12" spans="1:13">
      <c r="A12" s="293" t="s">
        <v>144</v>
      </c>
      <c r="B12" s="294" t="s">
        <v>214</v>
      </c>
      <c r="C12" s="43"/>
      <c r="D12" s="401"/>
      <c r="E12" s="401"/>
    </row>
    <row r="13" spans="1:13">
      <c r="A13" s="293" t="s">
        <v>145</v>
      </c>
      <c r="B13" s="294" t="s">
        <v>215</v>
      </c>
      <c r="C13" s="43"/>
      <c r="D13" s="401"/>
      <c r="E13" s="401"/>
    </row>
    <row r="14" spans="1:13">
      <c r="A14" s="293" t="s">
        <v>146</v>
      </c>
      <c r="B14" s="294" t="s">
        <v>216</v>
      </c>
      <c r="C14" s="43"/>
      <c r="D14" s="401"/>
      <c r="E14" s="401"/>
    </row>
    <row r="15" spans="1:13">
      <c r="A15" s="293" t="s">
        <v>217</v>
      </c>
      <c r="B15" s="294" t="s">
        <v>218</v>
      </c>
      <c r="C15" s="43"/>
      <c r="D15" s="401"/>
      <c r="E15" s="401"/>
    </row>
    <row r="16" spans="1:13">
      <c r="A16" s="293" t="s">
        <v>219</v>
      </c>
      <c r="B16" s="294" t="s">
        <v>220</v>
      </c>
      <c r="C16" s="43"/>
      <c r="D16" s="401"/>
      <c r="E16" s="401"/>
    </row>
    <row r="17" spans="1:5">
      <c r="A17" s="291" t="s">
        <v>221</v>
      </c>
      <c r="B17" s="194" t="s">
        <v>222</v>
      </c>
      <c r="C17" s="43"/>
      <c r="D17" s="401"/>
      <c r="E17" s="401"/>
    </row>
    <row r="18" spans="1:5">
      <c r="A18" s="3" t="s">
        <v>60</v>
      </c>
      <c r="B18" s="10" t="s">
        <v>223</v>
      </c>
      <c r="C18" s="41">
        <f>C4-C9</f>
        <v>0</v>
      </c>
      <c r="D18" s="400">
        <f t="shared" ref="D18:E18" si="2">D4-D9</f>
        <v>0</v>
      </c>
      <c r="E18" s="400">
        <f t="shared" si="2"/>
        <v>0</v>
      </c>
    </row>
    <row r="19" spans="1:5">
      <c r="A19" s="4" t="s">
        <v>61</v>
      </c>
      <c r="B19" s="290" t="s">
        <v>224</v>
      </c>
      <c r="C19" s="42">
        <f>SUM(C20:C21)</f>
        <v>0</v>
      </c>
      <c r="D19" s="42">
        <f t="shared" ref="D19:E19" si="3">SUM(D20:D21)</f>
        <v>0</v>
      </c>
      <c r="E19" s="42">
        <f t="shared" si="3"/>
        <v>0</v>
      </c>
    </row>
    <row r="20" spans="1:5">
      <c r="A20" s="293" t="s">
        <v>58</v>
      </c>
      <c r="B20" s="5" t="s">
        <v>225</v>
      </c>
      <c r="C20" s="43"/>
      <c r="D20" s="401"/>
      <c r="E20" s="401"/>
    </row>
    <row r="21" spans="1:5">
      <c r="A21" s="293" t="s">
        <v>133</v>
      </c>
      <c r="B21" s="5" t="s">
        <v>226</v>
      </c>
      <c r="C21" s="43"/>
      <c r="D21" s="401"/>
      <c r="E21" s="401"/>
    </row>
    <row r="22" spans="1:5">
      <c r="A22" s="4" t="s">
        <v>62</v>
      </c>
      <c r="B22" s="290" t="s">
        <v>227</v>
      </c>
      <c r="C22" s="42"/>
      <c r="D22" s="42"/>
      <c r="E22" s="42"/>
    </row>
    <row r="23" spans="1:5">
      <c r="A23" s="3" t="s">
        <v>63</v>
      </c>
      <c r="B23" s="10" t="s">
        <v>228</v>
      </c>
      <c r="C23" s="41">
        <f>C18+C19-C22</f>
        <v>0</v>
      </c>
      <c r="D23" s="400">
        <f t="shared" ref="D23:E23" si="4">D18+D19-D22</f>
        <v>0</v>
      </c>
      <c r="E23" s="400">
        <f t="shared" si="4"/>
        <v>0</v>
      </c>
    </row>
    <row r="24" spans="1:5">
      <c r="A24" s="4" t="s">
        <v>64</v>
      </c>
      <c r="B24" s="290" t="s">
        <v>229</v>
      </c>
      <c r="C24" s="42"/>
      <c r="D24" s="42"/>
      <c r="E24" s="42"/>
    </row>
    <row r="25" spans="1:5">
      <c r="A25" s="4" t="s">
        <v>65</v>
      </c>
      <c r="B25" s="290" t="s">
        <v>230</v>
      </c>
      <c r="C25" s="42"/>
      <c r="D25" s="42"/>
      <c r="E25" s="42"/>
    </row>
    <row r="26" spans="1:5" ht="25.5">
      <c r="A26" s="3" t="s">
        <v>58</v>
      </c>
      <c r="B26" s="10" t="s">
        <v>231</v>
      </c>
      <c r="C26" s="41">
        <f>C23+C24-C25</f>
        <v>0</v>
      </c>
      <c r="D26" s="400">
        <f t="shared" ref="D26:E26" si="5">D23+D24-D25</f>
        <v>0</v>
      </c>
      <c r="E26" s="400">
        <f t="shared" si="5"/>
        <v>0</v>
      </c>
    </row>
    <row r="27" spans="1:5">
      <c r="A27" s="291" t="s">
        <v>58</v>
      </c>
      <c r="B27" s="194" t="s">
        <v>232</v>
      </c>
      <c r="C27" s="43"/>
      <c r="D27" s="401"/>
      <c r="E27" s="401"/>
    </row>
    <row r="28" spans="1:5">
      <c r="A28" s="291" t="s">
        <v>133</v>
      </c>
      <c r="B28" s="194" t="s">
        <v>233</v>
      </c>
      <c r="C28" s="43"/>
      <c r="D28" s="401"/>
      <c r="E28" s="401"/>
    </row>
    <row r="29" spans="1:5">
      <c r="A29" s="3" t="s">
        <v>234</v>
      </c>
      <c r="B29" s="10" t="s">
        <v>235</v>
      </c>
      <c r="C29" s="41">
        <f>C26+C27-C28</f>
        <v>0</v>
      </c>
      <c r="D29" s="400">
        <f t="shared" ref="D29:E29" si="6">D26+D27-D28</f>
        <v>0</v>
      </c>
      <c r="E29" s="400">
        <f t="shared" si="6"/>
        <v>0</v>
      </c>
    </row>
    <row r="30" spans="1:5">
      <c r="A30" s="295" t="s">
        <v>236</v>
      </c>
      <c r="B30" s="290" t="s">
        <v>237</v>
      </c>
      <c r="C30" s="42"/>
      <c r="D30" s="42"/>
      <c r="E30" s="42"/>
    </row>
    <row r="31" spans="1:5">
      <c r="A31" s="295" t="s">
        <v>238</v>
      </c>
      <c r="B31" s="290" t="s">
        <v>239</v>
      </c>
      <c r="C31" s="42"/>
      <c r="D31" s="42"/>
      <c r="E31" s="42"/>
    </row>
    <row r="32" spans="1:5">
      <c r="A32" s="2" t="s">
        <v>240</v>
      </c>
      <c r="B32" s="296" t="s">
        <v>241</v>
      </c>
      <c r="C32" s="40">
        <f>C29-C30-C31</f>
        <v>0</v>
      </c>
      <c r="D32" s="399">
        <f t="shared" ref="D32:E32" si="7">D29-D30-D31</f>
        <v>0</v>
      </c>
      <c r="E32" s="399">
        <f t="shared" si="7"/>
        <v>0</v>
      </c>
    </row>
    <row r="34" spans="1:5">
      <c r="A34" s="324" t="s">
        <v>473</v>
      </c>
      <c r="B34" s="29"/>
      <c r="C34" s="32"/>
      <c r="D34" s="32"/>
      <c r="E34" s="32"/>
    </row>
    <row r="35" spans="1:5">
      <c r="A35" s="92"/>
      <c r="B35" s="8"/>
      <c r="C35" s="34"/>
      <c r="D35" s="34"/>
      <c r="E35" s="34"/>
    </row>
    <row r="36" spans="1:5">
      <c r="A36" s="31" t="s">
        <v>31</v>
      </c>
      <c r="B36" s="58" t="s">
        <v>32</v>
      </c>
      <c r="C36" s="35" t="s">
        <v>320</v>
      </c>
      <c r="D36" s="35" t="s">
        <v>321</v>
      </c>
      <c r="E36" s="35" t="s">
        <v>322</v>
      </c>
    </row>
    <row r="37" spans="1:5">
      <c r="A37" s="3" t="s">
        <v>34</v>
      </c>
      <c r="B37" s="10" t="s">
        <v>266</v>
      </c>
      <c r="C37" s="41">
        <f>C38+C39+C42+C43+C44</f>
        <v>0</v>
      </c>
      <c r="D37" s="400">
        <f t="shared" ref="D37:E37" si="8">D38+D39+D42+D43+D44</f>
        <v>0</v>
      </c>
      <c r="E37" s="400">
        <f t="shared" si="8"/>
        <v>0</v>
      </c>
    </row>
    <row r="38" spans="1:5">
      <c r="A38" s="327" t="s">
        <v>35</v>
      </c>
      <c r="B38" s="6" t="s">
        <v>267</v>
      </c>
      <c r="C38" s="43"/>
      <c r="D38" s="401"/>
      <c r="E38" s="401"/>
    </row>
    <row r="39" spans="1:5">
      <c r="A39" s="327" t="s">
        <v>40</v>
      </c>
      <c r="B39" s="6" t="s">
        <v>268</v>
      </c>
      <c r="C39" s="43">
        <f>C40+C41</f>
        <v>0</v>
      </c>
      <c r="D39" s="401">
        <f t="shared" ref="D39:E39" si="9">D40+D41</f>
        <v>0</v>
      </c>
      <c r="E39" s="401">
        <f t="shared" si="9"/>
        <v>0</v>
      </c>
    </row>
    <row r="40" spans="1:5">
      <c r="A40" s="327" t="s">
        <v>36</v>
      </c>
      <c r="B40" s="328" t="s">
        <v>269</v>
      </c>
      <c r="C40" s="505"/>
      <c r="D40" s="505"/>
      <c r="E40" s="505"/>
    </row>
    <row r="41" spans="1:5">
      <c r="A41" s="327" t="s">
        <v>39</v>
      </c>
      <c r="B41" s="328" t="s">
        <v>270</v>
      </c>
      <c r="C41" s="505"/>
      <c r="D41" s="505"/>
      <c r="E41" s="505"/>
    </row>
    <row r="42" spans="1:5">
      <c r="A42" s="327" t="s">
        <v>66</v>
      </c>
      <c r="B42" s="6" t="s">
        <v>271</v>
      </c>
      <c r="C42" s="43"/>
      <c r="D42" s="401"/>
      <c r="E42" s="401"/>
    </row>
    <row r="43" spans="1:5">
      <c r="A43" s="327" t="s">
        <v>67</v>
      </c>
      <c r="B43" s="6" t="s">
        <v>272</v>
      </c>
      <c r="C43" s="43"/>
      <c r="D43" s="401"/>
      <c r="E43" s="401"/>
    </row>
    <row r="44" spans="1:5">
      <c r="A44" s="327" t="s">
        <v>68</v>
      </c>
      <c r="B44" s="6" t="s">
        <v>273</v>
      </c>
      <c r="C44" s="43"/>
      <c r="D44" s="401"/>
      <c r="E44" s="401"/>
    </row>
    <row r="45" spans="1:5">
      <c r="A45" s="3" t="s">
        <v>59</v>
      </c>
      <c r="B45" s="10" t="s">
        <v>274</v>
      </c>
      <c r="C45" s="41">
        <f>C46+C47+C48+C51</f>
        <v>0</v>
      </c>
      <c r="D45" s="400">
        <f t="shared" ref="D45:E45" si="10">D46+D47+D48+D51</f>
        <v>0</v>
      </c>
      <c r="E45" s="400">
        <f t="shared" si="10"/>
        <v>0</v>
      </c>
    </row>
    <row r="46" spans="1:5">
      <c r="A46" s="327" t="s">
        <v>35</v>
      </c>
      <c r="B46" s="6" t="s">
        <v>275</v>
      </c>
      <c r="C46" s="43"/>
      <c r="D46" s="401"/>
      <c r="E46" s="401"/>
    </row>
    <row r="47" spans="1:5">
      <c r="A47" s="327" t="s">
        <v>40</v>
      </c>
      <c r="B47" s="6" t="s">
        <v>276</v>
      </c>
      <c r="C47" s="43"/>
      <c r="D47" s="401"/>
      <c r="E47" s="401"/>
    </row>
    <row r="48" spans="1:5">
      <c r="A48" s="327" t="s">
        <v>66</v>
      </c>
      <c r="B48" s="6" t="s">
        <v>277</v>
      </c>
      <c r="C48" s="43">
        <f>C49+C50</f>
        <v>0</v>
      </c>
      <c r="D48" s="401">
        <f t="shared" ref="D48:E48" si="11">D49+D50</f>
        <v>0</v>
      </c>
      <c r="E48" s="401">
        <f t="shared" si="11"/>
        <v>0</v>
      </c>
    </row>
    <row r="49" spans="1:5">
      <c r="A49" s="327" t="s">
        <v>36</v>
      </c>
      <c r="B49" s="328" t="s">
        <v>278</v>
      </c>
      <c r="C49" s="43"/>
      <c r="D49" s="401"/>
      <c r="E49" s="401"/>
    </row>
    <row r="50" spans="1:5">
      <c r="A50" s="329" t="s">
        <v>39</v>
      </c>
      <c r="B50" s="330" t="s">
        <v>279</v>
      </c>
      <c r="C50" s="319">
        <f>C109</f>
        <v>0</v>
      </c>
      <c r="D50" s="319">
        <f t="shared" ref="D50:E50" si="12">D109</f>
        <v>0</v>
      </c>
      <c r="E50" s="319">
        <f t="shared" si="12"/>
        <v>0</v>
      </c>
    </row>
    <row r="51" spans="1:5">
      <c r="A51" s="327" t="s">
        <v>67</v>
      </c>
      <c r="B51" s="6" t="s">
        <v>280</v>
      </c>
      <c r="C51" s="43"/>
      <c r="D51" s="401"/>
      <c r="E51" s="401"/>
    </row>
    <row r="52" spans="1:5">
      <c r="A52" s="2"/>
      <c r="B52" s="331" t="s">
        <v>281</v>
      </c>
      <c r="C52" s="40">
        <f>C37+C45</f>
        <v>0</v>
      </c>
      <c r="D52" s="399">
        <f t="shared" ref="D52:E52" si="13">D37+D45</f>
        <v>0</v>
      </c>
      <c r="E52" s="399">
        <f t="shared" si="13"/>
        <v>0</v>
      </c>
    </row>
    <row r="53" spans="1:5">
      <c r="A53" s="16"/>
      <c r="B53" s="66" t="s">
        <v>282</v>
      </c>
      <c r="C53" s="332"/>
      <c r="D53" s="332"/>
      <c r="E53" s="332"/>
    </row>
    <row r="54" spans="1:5">
      <c r="A54" s="3" t="s">
        <v>34</v>
      </c>
      <c r="B54" s="10" t="s">
        <v>283</v>
      </c>
      <c r="C54" s="41">
        <f>SUM(C55:C60)</f>
        <v>0</v>
      </c>
      <c r="D54" s="400">
        <f t="shared" ref="D54:E54" si="14">SUM(D55:D60)</f>
        <v>0</v>
      </c>
      <c r="E54" s="400">
        <f t="shared" si="14"/>
        <v>0</v>
      </c>
    </row>
    <row r="55" spans="1:5">
      <c r="A55" s="327" t="s">
        <v>35</v>
      </c>
      <c r="B55" s="6" t="s">
        <v>284</v>
      </c>
      <c r="C55" s="43"/>
      <c r="D55" s="401"/>
      <c r="E55" s="401"/>
    </row>
    <row r="56" spans="1:5">
      <c r="A56" s="327" t="s">
        <v>40</v>
      </c>
      <c r="B56" s="6" t="s">
        <v>285</v>
      </c>
      <c r="C56" s="43"/>
      <c r="D56" s="401"/>
      <c r="E56" s="401"/>
    </row>
    <row r="57" spans="1:5">
      <c r="A57" s="327" t="s">
        <v>66</v>
      </c>
      <c r="B57" s="6" t="s">
        <v>286</v>
      </c>
      <c r="C57" s="43"/>
      <c r="D57" s="401"/>
      <c r="E57" s="401"/>
    </row>
    <row r="58" spans="1:5">
      <c r="A58" s="327" t="s">
        <v>67</v>
      </c>
      <c r="B58" s="6" t="s">
        <v>287</v>
      </c>
      <c r="C58" s="43"/>
      <c r="D58" s="401"/>
      <c r="E58" s="401"/>
    </row>
    <row r="59" spans="1:5">
      <c r="A59" s="327" t="s">
        <v>68</v>
      </c>
      <c r="B59" s="6" t="s">
        <v>288</v>
      </c>
      <c r="C59" s="43"/>
      <c r="D59" s="401"/>
      <c r="E59" s="401"/>
    </row>
    <row r="60" spans="1:5">
      <c r="A60" s="327" t="s">
        <v>289</v>
      </c>
      <c r="B60" s="6" t="s">
        <v>290</v>
      </c>
      <c r="C60" s="43"/>
      <c r="D60" s="401"/>
      <c r="E60" s="401"/>
    </row>
    <row r="61" spans="1:5">
      <c r="A61" s="333" t="s">
        <v>59</v>
      </c>
      <c r="B61" s="10" t="s">
        <v>291</v>
      </c>
      <c r="C61" s="41">
        <f>C62+C63+C66+C70</f>
        <v>0</v>
      </c>
      <c r="D61" s="400">
        <f t="shared" ref="D61:E61" si="15">D62+D63+D66+D70</f>
        <v>0</v>
      </c>
      <c r="E61" s="400">
        <f t="shared" si="15"/>
        <v>0</v>
      </c>
    </row>
    <row r="62" spans="1:5">
      <c r="A62" s="327" t="s">
        <v>35</v>
      </c>
      <c r="B62" s="6" t="s">
        <v>292</v>
      </c>
      <c r="C62" s="43"/>
      <c r="D62" s="401"/>
      <c r="E62" s="401"/>
    </row>
    <row r="63" spans="1:5">
      <c r="A63" s="327" t="s">
        <v>40</v>
      </c>
      <c r="B63" s="6" t="s">
        <v>293</v>
      </c>
      <c r="C63" s="43">
        <f>SUM(C64:C65)</f>
        <v>0</v>
      </c>
      <c r="D63" s="401">
        <f t="shared" ref="D63:E63" si="16">SUM(D64:D65)</f>
        <v>0</v>
      </c>
      <c r="E63" s="401">
        <f t="shared" si="16"/>
        <v>0</v>
      </c>
    </row>
    <row r="64" spans="1:5">
      <c r="A64" s="291" t="s">
        <v>36</v>
      </c>
      <c r="B64" s="328" t="s">
        <v>294</v>
      </c>
      <c r="C64" s="43"/>
      <c r="D64" s="401"/>
      <c r="E64" s="401"/>
    </row>
    <row r="65" spans="1:5">
      <c r="A65" s="291" t="s">
        <v>39</v>
      </c>
      <c r="B65" s="328" t="s">
        <v>295</v>
      </c>
      <c r="C65" s="43"/>
      <c r="D65" s="401"/>
      <c r="E65" s="401"/>
    </row>
    <row r="66" spans="1:5">
      <c r="A66" s="327" t="s">
        <v>66</v>
      </c>
      <c r="B66" s="6" t="s">
        <v>296</v>
      </c>
      <c r="C66" s="43">
        <f>SUM(C67:C69)</f>
        <v>0</v>
      </c>
      <c r="D66" s="401">
        <f t="shared" ref="D66:E66" si="17">SUM(D67:D69)</f>
        <v>0</v>
      </c>
      <c r="E66" s="401">
        <f t="shared" si="17"/>
        <v>0</v>
      </c>
    </row>
    <row r="67" spans="1:5">
      <c r="A67" s="291" t="s">
        <v>36</v>
      </c>
      <c r="B67" s="328" t="s">
        <v>297</v>
      </c>
      <c r="C67" s="43"/>
      <c r="D67" s="401"/>
      <c r="E67" s="401"/>
    </row>
    <row r="68" spans="1:5">
      <c r="A68" s="291" t="s">
        <v>39</v>
      </c>
      <c r="B68" s="328" t="s">
        <v>294</v>
      </c>
      <c r="C68" s="43"/>
      <c r="D68" s="401"/>
      <c r="E68" s="401"/>
    </row>
    <row r="69" spans="1:5">
      <c r="A69" s="291" t="s">
        <v>53</v>
      </c>
      <c r="B69" s="328" t="s">
        <v>298</v>
      </c>
      <c r="C69" s="43"/>
      <c r="D69" s="401"/>
      <c r="E69" s="401"/>
    </row>
    <row r="70" spans="1:5" ht="25.5">
      <c r="A70" s="327" t="s">
        <v>67</v>
      </c>
      <c r="B70" s="6" t="s">
        <v>299</v>
      </c>
      <c r="C70" s="43">
        <f>C71+C72</f>
        <v>0</v>
      </c>
      <c r="D70" s="401">
        <f t="shared" ref="D70:E70" si="18">D71+D72</f>
        <v>0</v>
      </c>
      <c r="E70" s="401">
        <f t="shared" si="18"/>
        <v>0</v>
      </c>
    </row>
    <row r="71" spans="1:5">
      <c r="A71" s="327" t="s">
        <v>36</v>
      </c>
      <c r="B71" s="328" t="s">
        <v>300</v>
      </c>
      <c r="C71" s="43"/>
      <c r="D71" s="401"/>
      <c r="E71" s="401"/>
    </row>
    <row r="72" spans="1:5">
      <c r="A72" s="327" t="s">
        <v>39</v>
      </c>
      <c r="B72" s="328" t="s">
        <v>301</v>
      </c>
      <c r="C72" s="43"/>
      <c r="D72" s="401"/>
      <c r="E72" s="401"/>
    </row>
    <row r="73" spans="1:5">
      <c r="A73" s="334"/>
      <c r="B73" s="331" t="s">
        <v>302</v>
      </c>
      <c r="C73" s="40">
        <f>C54+C61</f>
        <v>0</v>
      </c>
      <c r="D73" s="399">
        <f t="shared" ref="D73:E73" si="19">D54+D61</f>
        <v>0</v>
      </c>
      <c r="E73" s="399">
        <f t="shared" si="19"/>
        <v>0</v>
      </c>
    </row>
    <row r="74" spans="1:5">
      <c r="A74" s="335"/>
      <c r="B74" s="336" t="s">
        <v>303</v>
      </c>
      <c r="C74" s="46">
        <f>C52-C73</f>
        <v>0</v>
      </c>
      <c r="D74" s="46">
        <f t="shared" ref="D74:E74" si="20">D52-D73</f>
        <v>0</v>
      </c>
      <c r="E74" s="46">
        <f t="shared" si="20"/>
        <v>0</v>
      </c>
    </row>
    <row r="76" spans="1:5">
      <c r="A76" s="420" t="s">
        <v>474</v>
      </c>
      <c r="B76" s="29"/>
      <c r="C76" s="32"/>
      <c r="D76" s="32"/>
      <c r="E76" s="32"/>
    </row>
    <row r="77" spans="1:5">
      <c r="A77" s="8"/>
      <c r="B77" s="8"/>
      <c r="C77" s="34"/>
      <c r="D77" s="34"/>
      <c r="E77" s="34"/>
    </row>
    <row r="78" spans="1:5">
      <c r="A78" s="31" t="s">
        <v>31</v>
      </c>
      <c r="B78" s="58" t="s">
        <v>32</v>
      </c>
      <c r="C78" s="35" t="s">
        <v>320</v>
      </c>
      <c r="D78" s="35" t="s">
        <v>321</v>
      </c>
      <c r="E78" s="35" t="s">
        <v>322</v>
      </c>
    </row>
    <row r="79" spans="1:5" ht="25.5">
      <c r="A79" s="308" t="s">
        <v>57</v>
      </c>
      <c r="B79" s="309" t="s">
        <v>69</v>
      </c>
      <c r="C79" s="506"/>
      <c r="D79" s="506"/>
      <c r="E79" s="506"/>
    </row>
    <row r="80" spans="1:5">
      <c r="A80" s="311" t="s">
        <v>58</v>
      </c>
      <c r="B80" s="10" t="s">
        <v>241</v>
      </c>
      <c r="C80" s="41"/>
      <c r="D80" s="400"/>
      <c r="E80" s="400"/>
    </row>
    <row r="81" spans="1:5">
      <c r="A81" s="311" t="s">
        <v>133</v>
      </c>
      <c r="B81" s="10" t="s">
        <v>242</v>
      </c>
      <c r="C81" s="41">
        <f>SUM(C82:C89)</f>
        <v>0</v>
      </c>
      <c r="D81" s="400">
        <f t="shared" ref="D81:E81" si="21">SUM(D82:D89)</f>
        <v>0</v>
      </c>
      <c r="E81" s="400">
        <f t="shared" si="21"/>
        <v>0</v>
      </c>
    </row>
    <row r="82" spans="1:5">
      <c r="A82" s="312">
        <v>1</v>
      </c>
      <c r="B82" s="194" t="s">
        <v>243</v>
      </c>
      <c r="C82" s="43"/>
      <c r="D82" s="401"/>
      <c r="E82" s="401"/>
    </row>
    <row r="83" spans="1:5">
      <c r="A83" s="312">
        <v>2</v>
      </c>
      <c r="B83" s="194" t="s">
        <v>244</v>
      </c>
      <c r="C83" s="43"/>
      <c r="D83" s="401"/>
      <c r="E83" s="401"/>
    </row>
    <row r="84" spans="1:5" ht="25.5">
      <c r="A84" s="312">
        <v>3</v>
      </c>
      <c r="B84" s="194" t="s">
        <v>245</v>
      </c>
      <c r="C84" s="43"/>
      <c r="D84" s="401"/>
      <c r="E84" s="401"/>
    </row>
    <row r="85" spans="1:5">
      <c r="A85" s="312">
        <v>4</v>
      </c>
      <c r="B85" s="194" t="s">
        <v>246</v>
      </c>
      <c r="C85" s="43"/>
      <c r="D85" s="401"/>
      <c r="E85" s="401"/>
    </row>
    <row r="86" spans="1:5">
      <c r="A86" s="312">
        <v>5</v>
      </c>
      <c r="B86" s="194" t="s">
        <v>247</v>
      </c>
      <c r="C86" s="43"/>
      <c r="D86" s="401"/>
      <c r="E86" s="401"/>
    </row>
    <row r="87" spans="1:5">
      <c r="A87" s="312">
        <v>6</v>
      </c>
      <c r="B87" s="194" t="s">
        <v>248</v>
      </c>
      <c r="C87" s="43"/>
      <c r="D87" s="401"/>
      <c r="E87" s="401"/>
    </row>
    <row r="88" spans="1:5">
      <c r="A88" s="312">
        <v>7</v>
      </c>
      <c r="B88" s="194" t="s">
        <v>249</v>
      </c>
      <c r="C88" s="43"/>
      <c r="D88" s="401"/>
      <c r="E88" s="401"/>
    </row>
    <row r="89" spans="1:5">
      <c r="A89" s="312">
        <v>8</v>
      </c>
      <c r="B89" s="194" t="s">
        <v>250</v>
      </c>
      <c r="C89" s="43"/>
      <c r="D89" s="401"/>
      <c r="E89" s="401"/>
    </row>
    <row r="90" spans="1:5" ht="25.5">
      <c r="A90" s="313" t="s">
        <v>144</v>
      </c>
      <c r="B90" s="296" t="s">
        <v>251</v>
      </c>
      <c r="C90" s="40">
        <f>C80+C81</f>
        <v>0</v>
      </c>
      <c r="D90" s="399">
        <f t="shared" ref="D90:E90" si="22">D80+D81</f>
        <v>0</v>
      </c>
      <c r="E90" s="399">
        <f t="shared" si="22"/>
        <v>0</v>
      </c>
    </row>
    <row r="91" spans="1:5" ht="25.5">
      <c r="A91" s="308" t="s">
        <v>59</v>
      </c>
      <c r="B91" s="309" t="s">
        <v>70</v>
      </c>
      <c r="C91" s="506"/>
      <c r="D91" s="506"/>
      <c r="E91" s="506"/>
    </row>
    <row r="92" spans="1:5">
      <c r="A92" s="314" t="s">
        <v>58</v>
      </c>
      <c r="B92" s="194" t="s">
        <v>147</v>
      </c>
      <c r="C92" s="43"/>
      <c r="D92" s="401"/>
      <c r="E92" s="401"/>
    </row>
    <row r="93" spans="1:5">
      <c r="A93" s="314" t="s">
        <v>133</v>
      </c>
      <c r="B93" s="194" t="s">
        <v>139</v>
      </c>
      <c r="C93" s="43"/>
      <c r="D93" s="401"/>
      <c r="E93" s="401"/>
    </row>
    <row r="94" spans="1:5" ht="25.5">
      <c r="A94" s="313" t="s">
        <v>144</v>
      </c>
      <c r="B94" s="296" t="s">
        <v>254</v>
      </c>
      <c r="C94" s="40">
        <f>C92-C93</f>
        <v>0</v>
      </c>
      <c r="D94" s="399">
        <f t="shared" ref="D94:E94" si="23">D92-D93</f>
        <v>0</v>
      </c>
      <c r="E94" s="399">
        <f t="shared" si="23"/>
        <v>0</v>
      </c>
    </row>
    <row r="95" spans="1:5" ht="25.5">
      <c r="A95" s="308" t="s">
        <v>60</v>
      </c>
      <c r="B95" s="309" t="s">
        <v>71</v>
      </c>
      <c r="C95" s="506"/>
      <c r="D95" s="506"/>
      <c r="E95" s="506"/>
    </row>
    <row r="96" spans="1:5">
      <c r="A96" s="315" t="s">
        <v>58</v>
      </c>
      <c r="B96" s="10" t="s">
        <v>147</v>
      </c>
      <c r="C96" s="507">
        <f>SUM(C97:C101)</f>
        <v>0</v>
      </c>
      <c r="D96" s="507">
        <f t="shared" ref="D96:E96" si="24">SUM(D97:D101)</f>
        <v>0</v>
      </c>
      <c r="E96" s="507">
        <f t="shared" si="24"/>
        <v>0</v>
      </c>
    </row>
    <row r="97" spans="1:5" ht="38.25">
      <c r="A97" s="312">
        <v>1</v>
      </c>
      <c r="B97" s="194" t="s">
        <v>324</v>
      </c>
      <c r="C97" s="43"/>
      <c r="D97" s="401"/>
      <c r="E97" s="401"/>
    </row>
    <row r="98" spans="1:5">
      <c r="A98" s="312">
        <v>2</v>
      </c>
      <c r="B98" s="194" t="s">
        <v>225</v>
      </c>
      <c r="C98" s="43"/>
      <c r="D98" s="401"/>
      <c r="E98" s="401"/>
    </row>
    <row r="99" spans="1:5">
      <c r="A99" s="312">
        <v>3</v>
      </c>
      <c r="B99" s="194" t="s">
        <v>294</v>
      </c>
      <c r="C99" s="43"/>
      <c r="D99" s="401"/>
      <c r="E99" s="401"/>
    </row>
    <row r="100" spans="1:5">
      <c r="A100" s="312">
        <v>4</v>
      </c>
      <c r="B100" s="194" t="s">
        <v>325</v>
      </c>
      <c r="C100" s="43"/>
      <c r="D100" s="401"/>
      <c r="E100" s="401"/>
    </row>
    <row r="101" spans="1:5">
      <c r="A101" s="312">
        <v>5</v>
      </c>
      <c r="B101" s="194" t="s">
        <v>326</v>
      </c>
      <c r="C101" s="43"/>
      <c r="D101" s="401"/>
      <c r="E101" s="401"/>
    </row>
    <row r="102" spans="1:5">
      <c r="A102" s="315" t="s">
        <v>133</v>
      </c>
      <c r="B102" s="10" t="s">
        <v>139</v>
      </c>
      <c r="C102" s="507">
        <f>SUM(C103:C105)</f>
        <v>0</v>
      </c>
      <c r="D102" s="507">
        <f t="shared" ref="D102:E102" si="25">SUM(D103:D105)</f>
        <v>0</v>
      </c>
      <c r="E102" s="507">
        <f t="shared" si="25"/>
        <v>0</v>
      </c>
    </row>
    <row r="103" spans="1:5">
      <c r="A103" s="312">
        <v>1</v>
      </c>
      <c r="B103" s="194" t="s">
        <v>327</v>
      </c>
      <c r="C103" s="43"/>
      <c r="D103" s="401"/>
      <c r="E103" s="401"/>
    </row>
    <row r="104" spans="1:5">
      <c r="A104" s="312">
        <v>2</v>
      </c>
      <c r="B104" s="194" t="s">
        <v>328</v>
      </c>
      <c r="C104" s="43"/>
      <c r="D104" s="401"/>
      <c r="E104" s="401"/>
    </row>
    <row r="105" spans="1:5">
      <c r="A105" s="312">
        <v>3</v>
      </c>
      <c r="B105" s="194" t="s">
        <v>329</v>
      </c>
      <c r="C105" s="43"/>
      <c r="D105" s="401"/>
      <c r="E105" s="401"/>
    </row>
    <row r="106" spans="1:5" ht="25.5">
      <c r="A106" s="313" t="s">
        <v>144</v>
      </c>
      <c r="B106" s="296" t="s">
        <v>265</v>
      </c>
      <c r="C106" s="40">
        <f>C96-C102</f>
        <v>0</v>
      </c>
      <c r="D106" s="399">
        <f t="shared" ref="D106:E106" si="26">D96-D102</f>
        <v>0</v>
      </c>
      <c r="E106" s="399">
        <f t="shared" si="26"/>
        <v>0</v>
      </c>
    </row>
    <row r="107" spans="1:5">
      <c r="A107" s="315" t="s">
        <v>61</v>
      </c>
      <c r="B107" s="10" t="s">
        <v>72</v>
      </c>
      <c r="C107" s="507">
        <f>C90+C94+C106</f>
        <v>0</v>
      </c>
      <c r="D107" s="507">
        <f t="shared" ref="D107:E107" si="27">D90+D94+D106</f>
        <v>0</v>
      </c>
      <c r="E107" s="507">
        <f t="shared" si="27"/>
        <v>0</v>
      </c>
    </row>
    <row r="108" spans="1:5">
      <c r="A108" s="315" t="s">
        <v>62</v>
      </c>
      <c r="B108" s="10" t="s">
        <v>73</v>
      </c>
      <c r="C108" s="507"/>
      <c r="D108" s="507"/>
      <c r="E108" s="507"/>
    </row>
    <row r="109" spans="1:5">
      <c r="A109" s="317" t="s">
        <v>63</v>
      </c>
      <c r="B109" s="318" t="s">
        <v>74</v>
      </c>
      <c r="C109" s="508">
        <f>C107+C108</f>
        <v>0</v>
      </c>
      <c r="D109" s="508">
        <f t="shared" ref="D109:E109" si="28">D107+D108</f>
        <v>0</v>
      </c>
      <c r="E109" s="508">
        <f t="shared" si="28"/>
        <v>0</v>
      </c>
    </row>
  </sheetData>
  <customSheetViews>
    <customSheetView guid="{BD8A273F-EBDA-4BF5-9FEF-0F811D076781}" scale="90" topLeftCell="A34">
      <selection activeCell="D65" sqref="D65"/>
      <pageMargins left="0.7" right="0.7" top="0.75" bottom="0.75" header="0.3" footer="0.3"/>
    </customSheetView>
    <customSheetView guid="{42981FEF-5313-4B99-8040-85340FCD82AA}" scale="90" topLeftCell="A91">
      <selection activeCell="D65" sqref="D65"/>
      <pageMargins left="0.7" right="0.7" top="0.75" bottom="0.75" header="0.3" footer="0.3"/>
    </customSheetView>
    <customSheetView guid="{9EC9AAF8-31E5-417A-A928-3DBD93AA7952}">
      <selection activeCell="H25" sqref="H25"/>
      <pageMargins left="0.7" right="0.7" top="0.75" bottom="0.75" header="0.3" footer="0.3"/>
    </customSheetView>
    <customSheetView guid="{F7D79B8D-92A2-4094-827A-AE8F90DE993F}" topLeftCell="A97">
      <selection activeCell="H25" sqref="H25"/>
      <pageMargins left="0.7" right="0.7" top="0.75" bottom="0.75" header="0.3" footer="0.3"/>
    </customSheetView>
    <customSheetView guid="{19015944-8DC3-4198-B28B-DDAFEE7C00D9}" scale="90" topLeftCell="A91">
      <selection activeCell="D65" sqref="D65"/>
      <pageMargins left="0.7" right="0.7" top="0.75" bottom="0.75" header="0.3" footer="0.3"/>
    </customSheetView>
    <customSheetView guid="{7459C945-4CDE-4B11-9340-999C59B3DCDD}" scale="90" topLeftCell="A91">
      <selection activeCell="D65" sqref="D65"/>
      <pageMargins left="0.7" right="0.7" top="0.75" bottom="0.75" header="0.3" footer="0.3"/>
    </customSheetView>
  </customSheetViews>
  <mergeCells count="1">
    <mergeCell ref="G3:M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sheetPr>
  <dimension ref="A1:N34"/>
  <sheetViews>
    <sheetView zoomScaleNormal="100" zoomScaleSheetLayoutView="85" workbookViewId="0">
      <selection activeCell="F23" sqref="F23"/>
    </sheetView>
  </sheetViews>
  <sheetFormatPr defaultRowHeight="12.75"/>
  <sheetData>
    <row r="1" spans="1:14">
      <c r="A1" s="84"/>
      <c r="B1" s="84"/>
      <c r="C1" s="84"/>
      <c r="D1" s="84"/>
      <c r="E1" s="84"/>
      <c r="F1" s="84"/>
      <c r="G1" s="84"/>
      <c r="H1" s="84"/>
      <c r="I1" s="84"/>
      <c r="J1" s="84"/>
      <c r="K1" s="84"/>
      <c r="L1" s="84"/>
      <c r="M1" s="84"/>
      <c r="N1" s="84"/>
    </row>
    <row r="2" spans="1:14" ht="32.25" customHeight="1">
      <c r="A2" s="575" t="s">
        <v>95</v>
      </c>
      <c r="B2" s="575"/>
      <c r="C2" s="575"/>
      <c r="D2" s="575"/>
      <c r="E2" s="575"/>
      <c r="F2" s="575"/>
      <c r="G2" s="575"/>
      <c r="H2" s="84"/>
      <c r="I2" s="84"/>
      <c r="J2" s="84"/>
      <c r="K2" s="84"/>
      <c r="L2" s="84"/>
      <c r="M2" s="84"/>
      <c r="N2" s="84"/>
    </row>
    <row r="3" spans="1:14">
      <c r="A3" s="84"/>
      <c r="B3" s="84"/>
      <c r="C3" s="84"/>
      <c r="D3" s="84"/>
      <c r="E3" s="84"/>
      <c r="F3" s="84"/>
      <c r="G3" s="84"/>
      <c r="H3" s="84"/>
      <c r="I3" s="84"/>
      <c r="J3" s="84"/>
      <c r="K3" s="84"/>
      <c r="L3" s="84"/>
      <c r="M3" s="84"/>
      <c r="N3" s="84"/>
    </row>
    <row r="4" spans="1:14">
      <c r="A4" s="84"/>
      <c r="B4" s="84"/>
      <c r="C4" s="84"/>
      <c r="D4" s="84"/>
      <c r="E4" s="84"/>
      <c r="F4" s="84"/>
      <c r="G4" s="84"/>
      <c r="H4" s="84"/>
      <c r="I4" s="84"/>
      <c r="J4" s="84"/>
      <c r="K4" s="84"/>
      <c r="L4" s="84"/>
      <c r="M4" s="84"/>
      <c r="N4" s="84"/>
    </row>
    <row r="5" spans="1:14">
      <c r="A5" s="84"/>
      <c r="B5" s="84"/>
      <c r="C5" s="84"/>
      <c r="D5" s="84"/>
      <c r="E5" s="84"/>
      <c r="F5" s="84"/>
      <c r="G5" s="84"/>
      <c r="H5" s="84"/>
      <c r="I5" s="84"/>
      <c r="J5" s="84"/>
      <c r="K5" s="84"/>
      <c r="L5" s="84"/>
      <c r="M5" s="84"/>
      <c r="N5" s="84"/>
    </row>
    <row r="6" spans="1:14">
      <c r="A6" s="84"/>
      <c r="B6" s="84"/>
      <c r="C6" s="84"/>
      <c r="D6" s="84"/>
      <c r="E6" s="84"/>
      <c r="F6" s="84"/>
      <c r="G6" s="84"/>
      <c r="H6" s="84"/>
      <c r="I6" s="84"/>
      <c r="J6" s="84"/>
      <c r="K6" s="84"/>
      <c r="L6" s="84"/>
      <c r="M6" s="84"/>
      <c r="N6" s="84"/>
    </row>
    <row r="7" spans="1:14">
      <c r="A7" s="84"/>
      <c r="B7" s="84"/>
      <c r="C7" s="84"/>
      <c r="D7" s="84"/>
      <c r="E7" s="84"/>
      <c r="F7" s="84"/>
      <c r="G7" s="84"/>
      <c r="H7" s="84"/>
      <c r="I7" s="84"/>
      <c r="J7" s="84"/>
      <c r="K7" s="84"/>
      <c r="L7" s="84"/>
      <c r="M7" s="84"/>
      <c r="N7" s="84"/>
    </row>
    <row r="8" spans="1:14">
      <c r="A8" s="84"/>
      <c r="B8" s="84"/>
      <c r="C8" s="84"/>
      <c r="D8" s="84"/>
      <c r="E8" s="84"/>
      <c r="F8" s="84"/>
      <c r="G8" s="84"/>
      <c r="H8" s="84"/>
      <c r="I8" s="84"/>
      <c r="J8" s="84"/>
      <c r="K8" s="84"/>
      <c r="L8" s="84"/>
      <c r="M8" s="84"/>
      <c r="N8" s="84"/>
    </row>
    <row r="9" spans="1:14">
      <c r="A9" s="84"/>
      <c r="B9" s="84"/>
      <c r="C9" s="84"/>
      <c r="D9" s="84"/>
      <c r="E9" s="84"/>
      <c r="F9" s="84"/>
      <c r="G9" s="84"/>
      <c r="H9" s="84"/>
      <c r="I9" s="84"/>
      <c r="J9" s="84"/>
      <c r="K9" s="84"/>
      <c r="L9" s="84"/>
      <c r="M9" s="84"/>
      <c r="N9" s="84"/>
    </row>
    <row r="10" spans="1:14">
      <c r="A10" s="84"/>
      <c r="B10" s="84"/>
      <c r="C10" s="84"/>
      <c r="D10" s="84"/>
      <c r="E10" s="84"/>
      <c r="F10" s="84"/>
      <c r="G10" s="84"/>
      <c r="H10" s="84"/>
      <c r="I10" s="84"/>
      <c r="J10" s="84"/>
      <c r="K10" s="84"/>
      <c r="L10" s="84"/>
      <c r="M10" s="84"/>
      <c r="N10" s="84"/>
    </row>
    <row r="11" spans="1:14">
      <c r="A11" s="84"/>
      <c r="B11" s="84"/>
      <c r="C11" s="84"/>
      <c r="D11" s="84"/>
      <c r="E11" s="84"/>
      <c r="F11" s="84"/>
      <c r="G11" s="84"/>
      <c r="H11" s="84"/>
      <c r="I11" s="84"/>
      <c r="J11" s="84"/>
      <c r="K11" s="84"/>
      <c r="L11" s="84"/>
      <c r="M11" s="84"/>
      <c r="N11" s="84"/>
    </row>
    <row r="12" spans="1:14">
      <c r="A12" s="84"/>
      <c r="B12" s="84"/>
      <c r="C12" s="84"/>
      <c r="D12" s="84"/>
      <c r="E12" s="84"/>
      <c r="F12" s="84"/>
      <c r="G12" s="84"/>
      <c r="H12" s="84"/>
      <c r="I12" s="84"/>
      <c r="J12" s="84"/>
      <c r="K12" s="84"/>
      <c r="L12" s="84"/>
      <c r="M12" s="84"/>
      <c r="N12" s="84"/>
    </row>
    <row r="13" spans="1:14">
      <c r="A13" s="84"/>
      <c r="B13" s="84"/>
      <c r="C13" s="84"/>
      <c r="D13" s="84"/>
      <c r="E13" s="84"/>
      <c r="F13" s="84"/>
      <c r="G13" s="84"/>
      <c r="H13" s="84"/>
      <c r="I13" s="84"/>
      <c r="J13" s="84"/>
      <c r="K13" s="84"/>
      <c r="L13" s="84"/>
      <c r="M13" s="84"/>
      <c r="N13" s="84"/>
    </row>
    <row r="14" spans="1:14">
      <c r="A14" s="84"/>
      <c r="B14" s="84"/>
      <c r="C14" s="84"/>
      <c r="D14" s="84"/>
      <c r="E14" s="84"/>
      <c r="F14" s="84"/>
      <c r="G14" s="84"/>
      <c r="H14" s="84"/>
      <c r="I14" s="84"/>
      <c r="J14" s="84"/>
      <c r="K14" s="84"/>
      <c r="L14" s="84"/>
      <c r="M14" s="84"/>
      <c r="N14" s="84"/>
    </row>
    <row r="15" spans="1:14">
      <c r="A15" s="84"/>
      <c r="B15" s="84"/>
      <c r="C15" s="84"/>
      <c r="D15" s="84"/>
      <c r="E15" s="84"/>
      <c r="F15" s="84"/>
      <c r="G15" s="84"/>
      <c r="H15" s="84"/>
      <c r="I15" s="84"/>
      <c r="J15" s="84"/>
      <c r="K15" s="84"/>
      <c r="L15" s="84"/>
      <c r="M15" s="84"/>
      <c r="N15" s="84"/>
    </row>
    <row r="16" spans="1:14">
      <c r="A16" s="84"/>
      <c r="B16" s="84"/>
      <c r="C16" s="84"/>
      <c r="D16" s="84"/>
      <c r="E16" s="84"/>
      <c r="F16" s="84"/>
      <c r="G16" s="84"/>
      <c r="H16" s="84"/>
      <c r="I16" s="84"/>
      <c r="J16" s="84"/>
      <c r="K16" s="84"/>
      <c r="L16" s="84"/>
      <c r="M16" s="84"/>
      <c r="N16" s="84"/>
    </row>
    <row r="17" spans="1:14">
      <c r="A17" s="84"/>
      <c r="B17" s="84"/>
      <c r="C17" s="84"/>
      <c r="D17" s="84"/>
      <c r="E17" s="84"/>
      <c r="F17" s="84"/>
      <c r="G17" s="84"/>
      <c r="H17" s="84"/>
      <c r="I17" s="84"/>
      <c r="J17" s="84"/>
      <c r="K17" s="84"/>
      <c r="L17" s="84"/>
      <c r="M17" s="84"/>
      <c r="N17" s="84"/>
    </row>
    <row r="18" spans="1:14">
      <c r="A18" s="84"/>
      <c r="B18" s="84"/>
      <c r="C18" s="84"/>
      <c r="D18" s="84"/>
      <c r="E18" s="84"/>
      <c r="F18" s="84"/>
      <c r="G18" s="84"/>
      <c r="H18" s="84"/>
      <c r="I18" s="84"/>
      <c r="J18" s="84"/>
      <c r="K18" s="84"/>
      <c r="L18" s="84"/>
      <c r="M18" s="84"/>
      <c r="N18" s="84"/>
    </row>
    <row r="19" spans="1:14">
      <c r="A19" s="84"/>
      <c r="B19" s="84"/>
      <c r="C19" s="84"/>
      <c r="D19" s="84"/>
      <c r="E19" s="84"/>
      <c r="F19" s="84"/>
      <c r="G19" s="84"/>
      <c r="H19" s="84"/>
      <c r="I19" s="84"/>
      <c r="J19" s="84"/>
      <c r="K19" s="84"/>
      <c r="L19" s="84"/>
      <c r="M19" s="84"/>
      <c r="N19" s="84"/>
    </row>
    <row r="20" spans="1:14">
      <c r="A20" s="84"/>
      <c r="B20" s="84"/>
      <c r="C20" s="84"/>
      <c r="D20" s="84"/>
      <c r="E20" s="84"/>
      <c r="F20" s="84"/>
      <c r="G20" s="84"/>
      <c r="H20" s="84"/>
      <c r="I20" s="84"/>
      <c r="J20" s="84"/>
      <c r="K20" s="84"/>
      <c r="L20" s="84"/>
      <c r="M20" s="84"/>
      <c r="N20" s="84"/>
    </row>
    <row r="21" spans="1:14">
      <c r="A21" s="84"/>
      <c r="B21" s="84"/>
      <c r="C21" s="84"/>
      <c r="D21" s="84"/>
      <c r="E21" s="84"/>
      <c r="F21" s="84"/>
      <c r="G21" s="84"/>
      <c r="H21" s="84"/>
      <c r="I21" s="84"/>
      <c r="J21" s="84"/>
      <c r="K21" s="84"/>
      <c r="L21" s="84"/>
      <c r="M21" s="84"/>
      <c r="N21" s="84"/>
    </row>
    <row r="22" spans="1:14">
      <c r="A22" s="84"/>
      <c r="B22" s="84"/>
      <c r="C22" s="84"/>
      <c r="D22" s="84"/>
      <c r="E22" s="84"/>
      <c r="F22" s="84"/>
      <c r="G22" s="84"/>
      <c r="H22" s="84"/>
      <c r="I22" s="84"/>
      <c r="J22" s="84"/>
      <c r="K22" s="84"/>
      <c r="L22" s="84"/>
      <c r="M22" s="84"/>
      <c r="N22" s="84"/>
    </row>
    <row r="23" spans="1:14">
      <c r="A23" s="84"/>
      <c r="B23" s="84"/>
      <c r="C23" s="84"/>
      <c r="D23" s="84"/>
      <c r="E23" s="84"/>
      <c r="F23" s="84"/>
      <c r="G23" s="84"/>
      <c r="H23" s="84"/>
      <c r="I23" s="84"/>
      <c r="J23" s="84"/>
      <c r="K23" s="84"/>
      <c r="L23" s="84"/>
      <c r="M23" s="84"/>
      <c r="N23" s="84"/>
    </row>
    <row r="24" spans="1:14">
      <c r="A24" s="84"/>
      <c r="B24" s="84"/>
      <c r="C24" s="84"/>
      <c r="D24" s="84"/>
      <c r="E24" s="84"/>
      <c r="F24" s="84"/>
      <c r="G24" s="84"/>
      <c r="H24" s="84"/>
      <c r="I24" s="84"/>
      <c r="J24" s="84"/>
      <c r="K24" s="84"/>
      <c r="L24" s="84"/>
      <c r="M24" s="84"/>
      <c r="N24" s="84"/>
    </row>
    <row r="25" spans="1:14">
      <c r="A25" s="84"/>
      <c r="B25" s="84"/>
      <c r="C25" s="84"/>
      <c r="D25" s="84"/>
      <c r="E25" s="84"/>
      <c r="F25" s="84"/>
      <c r="G25" s="84"/>
      <c r="H25" s="84"/>
      <c r="I25" s="84"/>
      <c r="J25" s="84"/>
      <c r="K25" s="84"/>
      <c r="L25" s="84"/>
      <c r="M25" s="84"/>
      <c r="N25" s="84"/>
    </row>
    <row r="26" spans="1:14">
      <c r="A26" s="84"/>
      <c r="B26" s="84"/>
      <c r="C26" s="84"/>
      <c r="D26" s="84"/>
      <c r="E26" s="84"/>
      <c r="F26" s="84"/>
      <c r="G26" s="84"/>
      <c r="H26" s="84"/>
      <c r="I26" s="84"/>
      <c r="J26" s="84"/>
      <c r="K26" s="84"/>
      <c r="L26" s="84"/>
      <c r="M26" s="84"/>
      <c r="N26" s="84"/>
    </row>
    <row r="27" spans="1:14">
      <c r="A27" s="84"/>
      <c r="B27" s="84"/>
      <c r="C27" s="84"/>
      <c r="D27" s="84"/>
      <c r="E27" s="84"/>
      <c r="F27" s="84"/>
      <c r="G27" s="84"/>
      <c r="H27" s="84"/>
      <c r="I27" s="84"/>
      <c r="J27" s="84"/>
      <c r="K27" s="84"/>
      <c r="L27" s="84"/>
      <c r="M27" s="84"/>
      <c r="N27" s="84"/>
    </row>
    <row r="28" spans="1:14">
      <c r="A28" s="84"/>
      <c r="B28" s="84"/>
      <c r="C28" s="84"/>
      <c r="D28" s="84"/>
      <c r="E28" s="84"/>
      <c r="F28" s="84"/>
      <c r="G28" s="84"/>
      <c r="H28" s="84"/>
      <c r="I28" s="84"/>
      <c r="J28" s="84"/>
      <c r="K28" s="84"/>
      <c r="L28" s="84"/>
      <c r="M28" s="84"/>
      <c r="N28" s="84"/>
    </row>
    <row r="29" spans="1:14">
      <c r="A29" s="84"/>
      <c r="B29" s="84"/>
      <c r="C29" s="84"/>
      <c r="D29" s="84"/>
      <c r="E29" s="84"/>
      <c r="F29" s="84"/>
      <c r="G29" s="84"/>
      <c r="H29" s="84"/>
      <c r="I29" s="84"/>
      <c r="J29" s="84"/>
      <c r="K29" s="84"/>
      <c r="L29" s="84"/>
      <c r="M29" s="84"/>
      <c r="N29" s="84"/>
    </row>
    <row r="30" spans="1:14">
      <c r="A30" s="84"/>
      <c r="B30" s="84"/>
      <c r="C30" s="84"/>
      <c r="D30" s="84"/>
      <c r="E30" s="84"/>
      <c r="F30" s="84"/>
      <c r="G30" s="84"/>
      <c r="H30" s="84"/>
      <c r="I30" s="84"/>
      <c r="J30" s="84"/>
      <c r="K30" s="84"/>
      <c r="L30" s="84"/>
      <c r="M30" s="84"/>
      <c r="N30" s="84"/>
    </row>
    <row r="31" spans="1:14">
      <c r="A31" s="84"/>
      <c r="B31" s="84"/>
      <c r="C31" s="84"/>
      <c r="D31" s="84"/>
      <c r="E31" s="84"/>
      <c r="F31" s="84"/>
      <c r="G31" s="84"/>
      <c r="H31" s="84"/>
      <c r="I31" s="84"/>
      <c r="J31" s="84"/>
      <c r="K31" s="84"/>
      <c r="L31" s="84"/>
      <c r="M31" s="84"/>
      <c r="N31" s="84"/>
    </row>
    <row r="32" spans="1:14">
      <c r="A32" s="84"/>
      <c r="B32" s="84"/>
      <c r="C32" s="84"/>
      <c r="D32" s="84"/>
      <c r="E32" s="84"/>
      <c r="F32" s="84"/>
      <c r="G32" s="84"/>
      <c r="H32" s="84"/>
      <c r="I32" s="84"/>
      <c r="J32" s="84"/>
      <c r="K32" s="84"/>
      <c r="L32" s="84"/>
      <c r="M32" s="84"/>
      <c r="N32" s="84"/>
    </row>
    <row r="33" spans="1:14">
      <c r="A33" s="84"/>
      <c r="B33" s="84"/>
      <c r="C33" s="84"/>
      <c r="D33" s="84"/>
      <c r="E33" s="84"/>
      <c r="F33" s="84"/>
      <c r="G33" s="84"/>
      <c r="H33" s="84"/>
      <c r="I33" s="84"/>
      <c r="J33" s="84"/>
      <c r="K33" s="84"/>
      <c r="L33" s="84"/>
      <c r="M33" s="84"/>
      <c r="N33" s="84"/>
    </row>
    <row r="34" spans="1:14">
      <c r="A34" s="84"/>
      <c r="B34" s="84"/>
      <c r="C34" s="84"/>
      <c r="D34" s="84"/>
      <c r="E34" s="84"/>
      <c r="F34" s="84"/>
      <c r="G34" s="84"/>
      <c r="H34" s="84"/>
      <c r="I34" s="84"/>
      <c r="J34" s="84"/>
      <c r="K34" s="84"/>
      <c r="L34" s="84"/>
      <c r="M34" s="84"/>
      <c r="N34" s="84"/>
    </row>
  </sheetData>
  <customSheetViews>
    <customSheetView guid="{BD8A273F-EBDA-4BF5-9FEF-0F811D076781}" showPageBreaks="1" printArea="1">
      <selection activeCell="F23" sqref="F23"/>
      <pageMargins left="0.75" right="0.75" top="0.4" bottom="1" header="0.24" footer="0.5"/>
      <pageSetup paperSize="9" orientation="landscape" r:id="rId1"/>
      <headerFooter alignWithMargins="0"/>
    </customSheetView>
    <customSheetView guid="{42981FEF-5313-4B99-8040-85340FCD82AA}" showPageBreaks="1" printArea="1">
      <selection activeCell="F23" sqref="F23"/>
      <pageMargins left="0.75" right="0.75" top="0.4" bottom="1" header="0.24" footer="0.5"/>
      <pageSetup paperSize="9" orientation="landscape" r:id="rId2"/>
      <headerFooter alignWithMargins="0"/>
    </customSheetView>
    <customSheetView guid="{9EC9AAF8-31E5-417A-A928-3DBD93AA7952}" showPageBreaks="1" printArea="1">
      <selection activeCell="J8" sqref="J8"/>
      <pageMargins left="0.75" right="0.75" top="0.4" bottom="1" header="0.24" footer="0.5"/>
      <pageSetup paperSize="9" orientation="landscape" r:id="rId3"/>
      <headerFooter alignWithMargins="0"/>
    </customSheetView>
    <customSheetView guid="{F7D79B8D-92A2-4094-827A-AE8F90DE993F}">
      <selection activeCell="J8" sqref="J8"/>
      <pageMargins left="0.75" right="0.75" top="0.4" bottom="1" header="0.24" footer="0.5"/>
      <pageSetup paperSize="9" orientation="landscape" r:id="rId4"/>
      <headerFooter alignWithMargins="0"/>
    </customSheetView>
    <customSheetView guid="{19015944-8DC3-4198-B28B-DDAFEE7C00D9}" showPageBreaks="1" printArea="1">
      <selection activeCell="F23" sqref="F23"/>
      <pageMargins left="0.75" right="0.75" top="0.4" bottom="1" header="0.24" footer="0.5"/>
      <pageSetup paperSize="9" orientation="landscape" r:id="rId5"/>
      <headerFooter alignWithMargins="0"/>
    </customSheetView>
    <customSheetView guid="{7459C945-4CDE-4B11-9340-999C59B3DCDD}" showPageBreaks="1" printArea="1">
      <selection activeCell="F23" sqref="F23"/>
      <pageMargins left="0.75" right="0.75" top="0.4" bottom="1" header="0.24" footer="0.5"/>
      <pageSetup paperSize="9" orientation="landscape" r:id="rId6"/>
      <headerFooter alignWithMargins="0"/>
    </customSheetView>
  </customSheetViews>
  <mergeCells count="1">
    <mergeCell ref="A2:G2"/>
  </mergeCells>
  <phoneticPr fontId="31" type="noConversion"/>
  <pageMargins left="0.75" right="0.75" top="0.4" bottom="1" header="0.24" footer="0.5"/>
  <pageSetup paperSize="9" orientation="landscape" r:id="rId7"/>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sheetPr>
  <dimension ref="A1:E1"/>
  <sheetViews>
    <sheetView zoomScaleNormal="100" workbookViewId="0">
      <selection activeCell="L29" sqref="L29"/>
    </sheetView>
  </sheetViews>
  <sheetFormatPr defaultRowHeight="12.75"/>
  <sheetData>
    <row r="1" spans="1:5" ht="45" customHeight="1" thickBot="1">
      <c r="A1" s="576" t="s">
        <v>26</v>
      </c>
      <c r="B1" s="577"/>
      <c r="C1" s="577"/>
      <c r="D1" s="577"/>
      <c r="E1" s="578"/>
    </row>
  </sheetData>
  <customSheetViews>
    <customSheetView guid="{BD8A273F-EBDA-4BF5-9FEF-0F811D076781}">
      <selection activeCell="L29" sqref="L29"/>
      <pageMargins left="0.75" right="0.75" top="0.51" bottom="1" header="0.32" footer="0.5"/>
      <pageSetup paperSize="9" orientation="landscape" r:id="rId1"/>
      <headerFooter alignWithMargins="0"/>
    </customSheetView>
    <customSheetView guid="{42981FEF-5313-4B99-8040-85340FCD82AA}">
      <selection activeCell="L29" sqref="L29"/>
      <pageMargins left="0.75" right="0.75" top="0.51" bottom="1" header="0.32" footer="0.5"/>
      <pageSetup paperSize="9" orientation="landscape" r:id="rId2"/>
      <headerFooter alignWithMargins="0"/>
    </customSheetView>
    <customSheetView guid="{9EC9AAF8-31E5-417A-A928-3DBD93AA7952}">
      <selection activeCell="L29" sqref="L29"/>
      <pageMargins left="0.75" right="0.75" top="0.51" bottom="1" header="0.32" footer="0.5"/>
      <pageSetup paperSize="9" orientation="landscape" r:id="rId3"/>
      <headerFooter alignWithMargins="0"/>
    </customSheetView>
    <customSheetView guid="{F7D79B8D-92A2-4094-827A-AE8F90DE993F}">
      <selection activeCell="L29" sqref="L29"/>
      <pageMargins left="0.75" right="0.75" top="0.51" bottom="1" header="0.32" footer="0.5"/>
      <pageSetup paperSize="9" orientation="landscape" r:id="rId4"/>
      <headerFooter alignWithMargins="0"/>
    </customSheetView>
    <customSheetView guid="{19015944-8DC3-4198-B28B-DDAFEE7C00D9}">
      <selection activeCell="L29" sqref="L29"/>
      <pageMargins left="0.75" right="0.75" top="0.51" bottom="1" header="0.32" footer="0.5"/>
      <pageSetup paperSize="9" orientation="landscape" r:id="rId5"/>
      <headerFooter alignWithMargins="0"/>
    </customSheetView>
    <customSheetView guid="{7459C945-4CDE-4B11-9340-999C59B3DCDD}">
      <selection activeCell="L29" sqref="L29"/>
      <pageMargins left="0.75" right="0.75" top="0.51" bottom="1" header="0.32" footer="0.5"/>
      <pageSetup paperSize="9" orientation="landscape" r:id="rId6"/>
      <headerFooter alignWithMargins="0"/>
    </customSheetView>
  </customSheetViews>
  <mergeCells count="1">
    <mergeCell ref="A1:E1"/>
  </mergeCells>
  <phoneticPr fontId="0" type="noConversion"/>
  <pageMargins left="0.75" right="0.75" top="0.51" bottom="1" header="0.32" footer="0.5"/>
  <pageSetup paperSize="9" orientation="landscape" r:id="rId7"/>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sheetPr>
  <dimension ref="A1:E1"/>
  <sheetViews>
    <sheetView workbookViewId="0">
      <selection activeCell="H25" sqref="H25"/>
    </sheetView>
  </sheetViews>
  <sheetFormatPr defaultRowHeight="12.75"/>
  <sheetData>
    <row r="1" spans="1:5" ht="45" customHeight="1" thickBot="1">
      <c r="A1" s="576" t="s">
        <v>84</v>
      </c>
      <c r="B1" s="577"/>
      <c r="C1" s="577"/>
      <c r="D1" s="577"/>
      <c r="E1" s="578"/>
    </row>
  </sheetData>
  <customSheetViews>
    <customSheetView guid="{BD8A273F-EBDA-4BF5-9FEF-0F811D076781}">
      <selection activeCell="H25" sqref="H25"/>
      <pageMargins left="0.75" right="0.75" top="0.48" bottom="1" header="0.33" footer="0.5"/>
      <pageSetup paperSize="9" orientation="landscape" r:id="rId1"/>
      <headerFooter alignWithMargins="0"/>
    </customSheetView>
    <customSheetView guid="{42981FEF-5313-4B99-8040-85340FCD82AA}">
      <selection activeCell="H25" sqref="H25"/>
      <pageMargins left="0.75" right="0.75" top="0.48" bottom="1" header="0.33" footer="0.5"/>
      <pageSetup paperSize="9" orientation="landscape" r:id="rId2"/>
      <headerFooter alignWithMargins="0"/>
    </customSheetView>
    <customSheetView guid="{9EC9AAF8-31E5-417A-A928-3DBD93AA7952}">
      <selection activeCell="H25" sqref="H25"/>
      <pageMargins left="0.75" right="0.75" top="0.48" bottom="1" header="0.33" footer="0.5"/>
      <pageSetup paperSize="9" orientation="landscape" r:id="rId3"/>
      <headerFooter alignWithMargins="0"/>
    </customSheetView>
    <customSheetView guid="{F7D79B8D-92A2-4094-827A-AE8F90DE993F}">
      <selection activeCell="H25" sqref="H25"/>
      <pageMargins left="0.75" right="0.75" top="0.48" bottom="1" header="0.33" footer="0.5"/>
      <pageSetup paperSize="9" orientation="landscape" r:id="rId4"/>
      <headerFooter alignWithMargins="0"/>
    </customSheetView>
    <customSheetView guid="{19015944-8DC3-4198-B28B-DDAFEE7C00D9}">
      <selection activeCell="H25" sqref="H25"/>
      <pageMargins left="0.75" right="0.75" top="0.48" bottom="1" header="0.33" footer="0.5"/>
      <pageSetup paperSize="9" orientation="landscape" r:id="rId5"/>
      <headerFooter alignWithMargins="0"/>
    </customSheetView>
    <customSheetView guid="{7459C945-4CDE-4B11-9340-999C59B3DCDD}">
      <selection activeCell="H25" sqref="H25"/>
      <pageMargins left="0.75" right="0.75" top="0.48" bottom="1" header="0.33" footer="0.5"/>
      <pageSetup paperSize="9" orientation="landscape" r:id="rId6"/>
      <headerFooter alignWithMargins="0"/>
    </customSheetView>
  </customSheetViews>
  <mergeCells count="1">
    <mergeCell ref="A1:E1"/>
  </mergeCells>
  <phoneticPr fontId="0" type="noConversion"/>
  <pageMargins left="0.75" right="0.75" top="0.48" bottom="1" header="0.33" footer="0.5"/>
  <pageSetup paperSize="9" orientation="landscape" r:id="rId7"/>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sheetPr>
  <dimension ref="A1:E1"/>
  <sheetViews>
    <sheetView workbookViewId="0">
      <selection activeCell="J25" sqref="J25"/>
    </sheetView>
  </sheetViews>
  <sheetFormatPr defaultRowHeight="12.75"/>
  <sheetData>
    <row r="1" spans="1:5" ht="51" customHeight="1" thickBot="1">
      <c r="A1" s="576" t="s">
        <v>75</v>
      </c>
      <c r="B1" s="577"/>
      <c r="C1" s="577"/>
      <c r="D1" s="577"/>
      <c r="E1" s="578"/>
    </row>
  </sheetData>
  <customSheetViews>
    <customSheetView guid="{BD8A273F-EBDA-4BF5-9FEF-0F811D076781}">
      <selection activeCell="J25" sqref="J25"/>
      <pageMargins left="0.75" right="0.75" top="0.53" bottom="1" header="0.28999999999999998" footer="0.5"/>
      <pageSetup paperSize="9" orientation="landscape" r:id="rId1"/>
      <headerFooter alignWithMargins="0"/>
    </customSheetView>
    <customSheetView guid="{42981FEF-5313-4B99-8040-85340FCD82AA}">
      <selection activeCell="J25" sqref="J25"/>
      <pageMargins left="0.75" right="0.75" top="0.53" bottom="1" header="0.28999999999999998" footer="0.5"/>
      <pageSetup paperSize="9" orientation="landscape" r:id="rId2"/>
      <headerFooter alignWithMargins="0"/>
    </customSheetView>
    <customSheetView guid="{9EC9AAF8-31E5-417A-A928-3DBD93AA7952}">
      <selection activeCell="P34" sqref="P34"/>
      <pageMargins left="0.75" right="0.75" top="0.53" bottom="1" header="0.28999999999999998" footer="0.5"/>
      <pageSetup paperSize="9" orientation="landscape" r:id="rId3"/>
      <headerFooter alignWithMargins="0"/>
    </customSheetView>
    <customSheetView guid="{F7D79B8D-92A2-4094-827A-AE8F90DE993F}">
      <selection activeCell="P34" sqref="P34"/>
      <pageMargins left="0.75" right="0.75" top="0.53" bottom="1" header="0.28999999999999998" footer="0.5"/>
      <pageSetup paperSize="9" orientation="landscape" r:id="rId4"/>
      <headerFooter alignWithMargins="0"/>
    </customSheetView>
    <customSheetView guid="{19015944-8DC3-4198-B28B-DDAFEE7C00D9}">
      <selection activeCell="J25" sqref="J25"/>
      <pageMargins left="0.75" right="0.75" top="0.53" bottom="1" header="0.28999999999999998" footer="0.5"/>
      <pageSetup paperSize="9" orientation="landscape" r:id="rId5"/>
      <headerFooter alignWithMargins="0"/>
    </customSheetView>
    <customSheetView guid="{7459C945-4CDE-4B11-9340-999C59B3DCDD}">
      <selection activeCell="J25" sqref="J25"/>
      <pageMargins left="0.75" right="0.75" top="0.53" bottom="1" header="0.28999999999999998" footer="0.5"/>
      <pageSetup paperSize="9" orientation="landscape" r:id="rId6"/>
      <headerFooter alignWithMargins="0"/>
    </customSheetView>
  </customSheetViews>
  <mergeCells count="1">
    <mergeCell ref="A1:E1"/>
  </mergeCells>
  <phoneticPr fontId="0" type="noConversion"/>
  <pageMargins left="0.75" right="0.75" top="0.53" bottom="1" header="0.28999999999999998" footer="0.5"/>
  <pageSetup paperSize="9" orientation="landscape" r:id="rId7"/>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sheetPr>
  <dimension ref="A1:G1"/>
  <sheetViews>
    <sheetView workbookViewId="0">
      <selection activeCell="C6" sqref="C6"/>
    </sheetView>
  </sheetViews>
  <sheetFormatPr defaultRowHeight="12.75"/>
  <sheetData>
    <row r="1" spans="1:7" ht="45" customHeight="1" thickBot="1">
      <c r="A1" s="576" t="s">
        <v>101</v>
      </c>
      <c r="B1" s="577"/>
      <c r="C1" s="577"/>
      <c r="D1" s="577"/>
      <c r="E1" s="577"/>
      <c r="F1" s="577"/>
      <c r="G1" s="578"/>
    </row>
  </sheetData>
  <customSheetViews>
    <customSheetView guid="{BD8A273F-EBDA-4BF5-9FEF-0F811D076781}">
      <selection activeCell="C6" sqref="C6"/>
      <pageMargins left="0.75" right="0.75" top="0.64" bottom="1" header="0.35" footer="0.5"/>
      <pageSetup paperSize="9" orientation="landscape" r:id="rId1"/>
      <headerFooter alignWithMargins="0"/>
    </customSheetView>
    <customSheetView guid="{42981FEF-5313-4B99-8040-85340FCD82AA}">
      <selection activeCell="C6" sqref="C6"/>
      <pageMargins left="0.75" right="0.75" top="0.64" bottom="1" header="0.35" footer="0.5"/>
      <pageSetup paperSize="9" orientation="landscape" r:id="rId2"/>
      <headerFooter alignWithMargins="0"/>
    </customSheetView>
    <customSheetView guid="{9EC9AAF8-31E5-417A-A928-3DBD93AA7952}">
      <selection activeCell="C6" sqref="C6"/>
      <pageMargins left="0.75" right="0.75" top="0.64" bottom="1" header="0.35" footer="0.5"/>
      <pageSetup paperSize="9" orientation="landscape" r:id="rId3"/>
      <headerFooter alignWithMargins="0"/>
    </customSheetView>
    <customSheetView guid="{F7D79B8D-92A2-4094-827A-AE8F90DE993F}">
      <selection activeCell="C6" sqref="C6"/>
      <pageMargins left="0.75" right="0.75" top="0.64" bottom="1" header="0.35" footer="0.5"/>
      <pageSetup paperSize="9" orientation="landscape" r:id="rId4"/>
      <headerFooter alignWithMargins="0"/>
    </customSheetView>
    <customSheetView guid="{19015944-8DC3-4198-B28B-DDAFEE7C00D9}">
      <selection activeCell="C6" sqref="C6"/>
      <pageMargins left="0.75" right="0.75" top="0.64" bottom="1" header="0.35" footer="0.5"/>
      <pageSetup paperSize="9" orientation="landscape" r:id="rId5"/>
      <headerFooter alignWithMargins="0"/>
    </customSheetView>
    <customSheetView guid="{7459C945-4CDE-4B11-9340-999C59B3DCDD}">
      <selection activeCell="C6" sqref="C6"/>
      <pageMargins left="0.75" right="0.75" top="0.64" bottom="1" header="0.35" footer="0.5"/>
      <pageSetup paperSize="9" orientation="landscape" r:id="rId6"/>
      <headerFooter alignWithMargins="0"/>
    </customSheetView>
  </customSheetViews>
  <mergeCells count="1">
    <mergeCell ref="A1:G1"/>
  </mergeCells>
  <phoneticPr fontId="0" type="noConversion"/>
  <pageMargins left="0.75" right="0.75" top="0.64" bottom="1" header="0.35" footer="0.5"/>
  <pageSetup paperSize="9" orientation="landscape" r:id="rId7"/>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sheetPr>
  <dimension ref="A1:E1"/>
  <sheetViews>
    <sheetView workbookViewId="0">
      <selection activeCell="Q36" sqref="Q36"/>
    </sheetView>
  </sheetViews>
  <sheetFormatPr defaultRowHeight="12.75"/>
  <sheetData>
    <row r="1" spans="1:5" ht="45" customHeight="1" thickBot="1">
      <c r="A1" s="576" t="s">
        <v>86</v>
      </c>
      <c r="B1" s="577"/>
      <c r="C1" s="577"/>
      <c r="D1" s="577"/>
      <c r="E1" s="578"/>
    </row>
  </sheetData>
  <customSheetViews>
    <customSheetView guid="{BD8A273F-EBDA-4BF5-9FEF-0F811D076781}">
      <selection activeCell="Q36" sqref="Q36"/>
      <pageMargins left="0.75" right="0.75" top="0.54" bottom="1" header="0.34" footer="0.5"/>
      <pageSetup paperSize="9" orientation="landscape" r:id="rId1"/>
      <headerFooter alignWithMargins="0"/>
    </customSheetView>
    <customSheetView guid="{42981FEF-5313-4B99-8040-85340FCD82AA}">
      <selection activeCell="Q36" sqref="Q36"/>
      <pageMargins left="0.75" right="0.75" top="0.54" bottom="1" header="0.34" footer="0.5"/>
      <pageSetup paperSize="9" orientation="landscape" r:id="rId2"/>
      <headerFooter alignWithMargins="0"/>
    </customSheetView>
    <customSheetView guid="{9EC9AAF8-31E5-417A-A928-3DBD93AA7952}">
      <selection activeCell="Q36" sqref="Q36"/>
      <pageMargins left="0.75" right="0.75" top="0.54" bottom="1" header="0.34" footer="0.5"/>
      <pageSetup paperSize="9" orientation="landscape" r:id="rId3"/>
      <headerFooter alignWithMargins="0"/>
    </customSheetView>
    <customSheetView guid="{F7D79B8D-92A2-4094-827A-AE8F90DE993F}">
      <selection activeCell="Q36" sqref="Q36"/>
      <pageMargins left="0.75" right="0.75" top="0.54" bottom="1" header="0.34" footer="0.5"/>
      <pageSetup paperSize="9" orientation="landscape" r:id="rId4"/>
      <headerFooter alignWithMargins="0"/>
    </customSheetView>
    <customSheetView guid="{19015944-8DC3-4198-B28B-DDAFEE7C00D9}">
      <selection activeCell="Q36" sqref="Q36"/>
      <pageMargins left="0.75" right="0.75" top="0.54" bottom="1" header="0.34" footer="0.5"/>
      <pageSetup paperSize="9" orientation="landscape" r:id="rId5"/>
      <headerFooter alignWithMargins="0"/>
    </customSheetView>
    <customSheetView guid="{7459C945-4CDE-4B11-9340-999C59B3DCDD}">
      <selection activeCell="Q36" sqref="Q36"/>
      <pageMargins left="0.75" right="0.75" top="0.54" bottom="1" header="0.34" footer="0.5"/>
      <pageSetup paperSize="9" orientation="landscape" r:id="rId6"/>
      <headerFooter alignWithMargins="0"/>
    </customSheetView>
  </customSheetViews>
  <mergeCells count="1">
    <mergeCell ref="A1:E1"/>
  </mergeCells>
  <phoneticPr fontId="0" type="noConversion"/>
  <pageMargins left="0.75" right="0.75" top="0.54" bottom="1" header="0.34" footer="0.5"/>
  <pageSetup paperSize="9" orientation="landscape" r:id="rId7"/>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sheetPr>
  <dimension ref="A1:E1"/>
  <sheetViews>
    <sheetView workbookViewId="0">
      <selection activeCell="O30" sqref="O30"/>
    </sheetView>
  </sheetViews>
  <sheetFormatPr defaultRowHeight="12.75"/>
  <sheetData>
    <row r="1" spans="1:5" ht="40.5" customHeight="1" thickBot="1">
      <c r="A1" s="576" t="s">
        <v>55</v>
      </c>
      <c r="B1" s="577"/>
      <c r="C1" s="577"/>
      <c r="D1" s="577"/>
      <c r="E1" s="578"/>
    </row>
  </sheetData>
  <customSheetViews>
    <customSheetView guid="{BD8A273F-EBDA-4BF5-9FEF-0F811D076781}">
      <selection activeCell="O30" sqref="O30"/>
      <pageMargins left="0.75" right="0.75" top="0.56000000000000005" bottom="1" header="0.36" footer="0.5"/>
      <pageSetup paperSize="9" orientation="landscape" r:id="rId1"/>
      <headerFooter alignWithMargins="0"/>
    </customSheetView>
    <customSheetView guid="{42981FEF-5313-4B99-8040-85340FCD82AA}">
      <selection activeCell="O30" sqref="O30"/>
      <pageMargins left="0.75" right="0.75" top="0.56000000000000005" bottom="1" header="0.36" footer="0.5"/>
      <pageSetup paperSize="9" orientation="landscape" r:id="rId2"/>
      <headerFooter alignWithMargins="0"/>
    </customSheetView>
    <customSheetView guid="{9EC9AAF8-31E5-417A-A928-3DBD93AA7952}">
      <selection activeCell="P14" sqref="P14"/>
      <pageMargins left="0.75" right="0.75" top="0.56000000000000005" bottom="1" header="0.36" footer="0.5"/>
      <pageSetup paperSize="9" orientation="landscape" r:id="rId3"/>
      <headerFooter alignWithMargins="0"/>
    </customSheetView>
    <customSheetView guid="{F7D79B8D-92A2-4094-827A-AE8F90DE993F}">
      <selection activeCell="P14" sqref="P14"/>
      <pageMargins left="0.75" right="0.75" top="0.56000000000000005" bottom="1" header="0.36" footer="0.5"/>
      <pageSetup paperSize="9" orientation="landscape" r:id="rId4"/>
      <headerFooter alignWithMargins="0"/>
    </customSheetView>
    <customSheetView guid="{19015944-8DC3-4198-B28B-DDAFEE7C00D9}">
      <selection activeCell="O30" sqref="O30"/>
      <pageMargins left="0.75" right="0.75" top="0.56000000000000005" bottom="1" header="0.36" footer="0.5"/>
      <pageSetup paperSize="9" orientation="landscape" r:id="rId5"/>
      <headerFooter alignWithMargins="0"/>
    </customSheetView>
    <customSheetView guid="{7459C945-4CDE-4B11-9340-999C59B3DCDD}">
      <selection activeCell="O30" sqref="O30"/>
      <pageMargins left="0.75" right="0.75" top="0.56000000000000005" bottom="1" header="0.36" footer="0.5"/>
      <pageSetup paperSize="9" orientation="landscape" r:id="rId6"/>
      <headerFooter alignWithMargins="0"/>
    </customSheetView>
  </customSheetViews>
  <mergeCells count="1">
    <mergeCell ref="A1:E1"/>
  </mergeCells>
  <phoneticPr fontId="0" type="noConversion"/>
  <pageMargins left="0.75" right="0.75" top="0.56000000000000005" bottom="1" header="0.36" footer="0.5"/>
  <pageSetup paperSize="9" orientation="landscape" r:id="rId7"/>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customSheetViews>
    <customSheetView guid="{BD8A273F-EBDA-4BF5-9FEF-0F811D076781}">
      <pageMargins left="0.7" right="0.7" top="0.75" bottom="0.75" header="0.3" footer="0.3"/>
    </customSheetView>
    <customSheetView guid="{42981FEF-5313-4B99-8040-85340FCD82AA}">
      <pageMargins left="0.7" right="0.7" top="0.75" bottom="0.75" header="0.3" footer="0.3"/>
    </customSheetView>
    <customSheetView guid="{9EC9AAF8-31E5-417A-A928-3DBD93AA7952}">
      <pageMargins left="0.7" right="0.7" top="0.75" bottom="0.75" header="0.3" footer="0.3"/>
    </customSheetView>
    <customSheetView guid="{F7D79B8D-92A2-4094-827A-AE8F90DE993F}">
      <pageMargins left="0.7" right="0.7" top="0.75" bottom="0.75" header="0.3" footer="0.3"/>
    </customSheetView>
    <customSheetView guid="{19015944-8DC3-4198-B28B-DDAFEE7C00D9}">
      <pageMargins left="0.7" right="0.7" top="0.75" bottom="0.75" header="0.3" footer="0.3"/>
    </customSheetView>
    <customSheetView guid="{7459C945-4CDE-4B11-9340-999C59B3DCDD}">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14"/>
  <sheetViews>
    <sheetView zoomScaleNormal="100" zoomScaleSheetLayoutView="100" workbookViewId="0">
      <selection activeCell="D10" sqref="D10"/>
    </sheetView>
  </sheetViews>
  <sheetFormatPr defaultRowHeight="12.75"/>
  <cols>
    <col min="1" max="1" width="39.28515625" customWidth="1"/>
    <col min="2" max="2" width="13.85546875" style="1" customWidth="1"/>
    <col min="3" max="3" width="13.85546875" style="1" hidden="1" customWidth="1"/>
    <col min="4" max="4" width="13.85546875" style="1" customWidth="1"/>
    <col min="5" max="5" width="86.140625" customWidth="1"/>
  </cols>
  <sheetData>
    <row r="1" spans="1:5" s="73" customFormat="1" ht="15.75">
      <c r="A1" s="360" t="s">
        <v>89</v>
      </c>
      <c r="B1" s="361"/>
      <c r="C1" s="361"/>
      <c r="D1" s="361"/>
    </row>
    <row r="2" spans="1:5" ht="4.5" customHeight="1">
      <c r="A2" s="13"/>
      <c r="B2" s="15"/>
      <c r="C2" s="15"/>
      <c r="D2" s="15"/>
      <c r="E2" s="7"/>
    </row>
    <row r="3" spans="1:5" ht="32.25" customHeight="1">
      <c r="A3" s="526" t="s">
        <v>427</v>
      </c>
      <c r="B3" s="526"/>
      <c r="C3" s="526"/>
      <c r="D3" s="526"/>
      <c r="E3" s="526"/>
    </row>
    <row r="4" spans="1:5" s="53" customFormat="1" ht="31.5">
      <c r="A4" s="68" t="s">
        <v>87</v>
      </c>
      <c r="B4" s="69" t="s">
        <v>1</v>
      </c>
      <c r="C4" s="69" t="s">
        <v>2</v>
      </c>
      <c r="D4" s="69" t="s">
        <v>97</v>
      </c>
      <c r="E4" s="68" t="s">
        <v>83</v>
      </c>
    </row>
    <row r="5" spans="1:5">
      <c r="A5" s="18" t="s">
        <v>110</v>
      </c>
      <c r="B5" s="527" t="s">
        <v>352</v>
      </c>
      <c r="C5" s="528"/>
      <c r="D5" s="529"/>
      <c r="E5" s="17" t="s">
        <v>388</v>
      </c>
    </row>
    <row r="6" spans="1:5">
      <c r="A6" s="18" t="s">
        <v>353</v>
      </c>
      <c r="B6" s="362"/>
      <c r="C6" s="362"/>
      <c r="D6" s="362"/>
      <c r="E6" s="17"/>
    </row>
    <row r="7" spans="1:5">
      <c r="A7" s="18" t="s">
        <v>354</v>
      </c>
      <c r="B7" s="22">
        <v>0.04</v>
      </c>
      <c r="C7" s="22">
        <v>0.04</v>
      </c>
      <c r="D7" s="22">
        <v>0.04</v>
      </c>
      <c r="E7" s="17" t="s">
        <v>388</v>
      </c>
    </row>
    <row r="8" spans="1:5">
      <c r="A8" s="18" t="s">
        <v>355</v>
      </c>
      <c r="B8" s="22">
        <v>0.05</v>
      </c>
      <c r="C8" s="22">
        <v>0.05</v>
      </c>
      <c r="D8" s="22">
        <v>0.05</v>
      </c>
      <c r="E8" s="17" t="s">
        <v>388</v>
      </c>
    </row>
    <row r="9" spans="1:5" ht="25.5">
      <c r="A9" s="18" t="s">
        <v>3</v>
      </c>
      <c r="B9" s="22" t="s">
        <v>108</v>
      </c>
      <c r="C9" s="22" t="s">
        <v>108</v>
      </c>
      <c r="D9" s="22" t="s">
        <v>108</v>
      </c>
      <c r="E9" s="17"/>
    </row>
    <row r="10" spans="1:5" ht="29.25" customHeight="1">
      <c r="A10" s="18" t="s">
        <v>4</v>
      </c>
      <c r="B10" s="91"/>
      <c r="C10" s="91"/>
      <c r="D10" s="91"/>
      <c r="E10" s="20"/>
    </row>
    <row r="11" spans="1:5" ht="15" customHeight="1">
      <c r="A11" s="18" t="s">
        <v>28</v>
      </c>
      <c r="B11" s="21"/>
      <c r="C11" s="21"/>
      <c r="D11" s="91"/>
      <c r="E11" s="443" t="s">
        <v>475</v>
      </c>
    </row>
    <row r="12" spans="1:5" ht="38.25">
      <c r="A12" s="18" t="s">
        <v>29</v>
      </c>
      <c r="B12" s="91"/>
      <c r="C12" s="487"/>
      <c r="D12" s="91"/>
      <c r="E12" s="443" t="s">
        <v>448</v>
      </c>
    </row>
    <row r="13" spans="1:5">
      <c r="A13" s="72" t="s">
        <v>37</v>
      </c>
      <c r="B13" s="91"/>
      <c r="C13" s="487"/>
      <c r="D13" s="91"/>
      <c r="E13" s="20"/>
    </row>
    <row r="14" spans="1:5">
      <c r="A14" s="72" t="s">
        <v>38</v>
      </c>
      <c r="B14" s="91"/>
      <c r="C14" s="487"/>
      <c r="D14" s="91"/>
      <c r="E14" s="20"/>
    </row>
    <row r="15" spans="1:5">
      <c r="A15" s="72" t="s">
        <v>56</v>
      </c>
      <c r="B15" s="91"/>
      <c r="C15" s="487"/>
      <c r="D15" s="91"/>
      <c r="E15" s="20"/>
    </row>
    <row r="16" spans="1:5">
      <c r="A16" s="72" t="s">
        <v>25</v>
      </c>
      <c r="B16" s="91"/>
      <c r="C16" s="487"/>
      <c r="D16" s="91"/>
      <c r="E16" s="20"/>
    </row>
    <row r="17" spans="1:5" s="450" customFormat="1" ht="25.5">
      <c r="A17" s="18" t="s">
        <v>27</v>
      </c>
      <c r="B17" s="91"/>
      <c r="C17" s="488"/>
      <c r="D17" s="91"/>
      <c r="E17" s="443" t="s">
        <v>453</v>
      </c>
    </row>
    <row r="18" spans="1:5">
      <c r="A18" s="18" t="s">
        <v>90</v>
      </c>
      <c r="B18" s="91"/>
      <c r="C18" s="91"/>
      <c r="D18" s="91"/>
      <c r="E18" s="17"/>
    </row>
    <row r="19" spans="1:5">
      <c r="A19" s="18" t="s">
        <v>356</v>
      </c>
      <c r="B19" s="91"/>
      <c r="C19" s="91"/>
      <c r="D19" s="91"/>
      <c r="E19" s="17" t="s">
        <v>357</v>
      </c>
    </row>
    <row r="20" spans="1:5">
      <c r="A20" s="18" t="s">
        <v>111</v>
      </c>
      <c r="B20" s="22"/>
      <c r="C20" s="22"/>
      <c r="D20" s="22"/>
      <c r="E20" s="17"/>
    </row>
    <row r="21" spans="1:5" ht="38.25">
      <c r="A21" s="18" t="s">
        <v>358</v>
      </c>
      <c r="B21" s="19"/>
      <c r="C21" s="19"/>
      <c r="D21" s="509"/>
      <c r="E21" s="17" t="s">
        <v>389</v>
      </c>
    </row>
    <row r="22" spans="1:5" ht="51">
      <c r="A22" s="18" t="s">
        <v>359</v>
      </c>
      <c r="B22" s="363"/>
      <c r="C22" s="363"/>
      <c r="D22" s="23"/>
      <c r="E22" s="17" t="s">
        <v>389</v>
      </c>
    </row>
    <row r="23" spans="1:5">
      <c r="A23" s="18" t="s">
        <v>6</v>
      </c>
      <c r="B23" s="71"/>
      <c r="C23" s="71"/>
      <c r="D23" s="71"/>
      <c r="E23" s="70" t="s">
        <v>8</v>
      </c>
    </row>
    <row r="24" spans="1:5">
      <c r="A24" s="18" t="s">
        <v>5</v>
      </c>
      <c r="B24" s="71"/>
      <c r="C24" s="71"/>
      <c r="D24" s="71"/>
      <c r="E24" s="70" t="s">
        <v>8</v>
      </c>
    </row>
    <row r="25" spans="1:5">
      <c r="A25" s="18" t="s">
        <v>7</v>
      </c>
      <c r="B25" s="71"/>
      <c r="C25" s="71"/>
      <c r="D25" s="71"/>
      <c r="E25" s="70" t="s">
        <v>8</v>
      </c>
    </row>
    <row r="26" spans="1:5" ht="25.5">
      <c r="A26" s="18" t="s">
        <v>455</v>
      </c>
      <c r="B26" s="364"/>
      <c r="C26" s="364"/>
      <c r="D26" s="364"/>
      <c r="E26" s="70"/>
    </row>
    <row r="27" spans="1:5">
      <c r="A27" s="365" t="s">
        <v>360</v>
      </c>
      <c r="B27" s="364"/>
      <c r="C27" s="364"/>
      <c r="D27" s="510"/>
      <c r="E27" s="70" t="s">
        <v>361</v>
      </c>
    </row>
    <row r="28" spans="1:5">
      <c r="A28" s="365" t="s">
        <v>362</v>
      </c>
      <c r="B28" s="364"/>
      <c r="C28" s="364"/>
      <c r="D28" s="510"/>
      <c r="E28" s="70" t="s">
        <v>361</v>
      </c>
    </row>
    <row r="29" spans="1:5" ht="25.5">
      <c r="A29" s="365" t="s">
        <v>363</v>
      </c>
      <c r="B29" s="364"/>
      <c r="C29" s="364"/>
      <c r="D29" s="366"/>
      <c r="E29" s="150" t="s">
        <v>386</v>
      </c>
    </row>
    <row r="30" spans="1:5" ht="25.5">
      <c r="A30" s="18" t="s">
        <v>96</v>
      </c>
      <c r="B30" s="23"/>
      <c r="C30" s="23"/>
      <c r="D30" s="23"/>
      <c r="E30" s="17"/>
    </row>
    <row r="31" spans="1:5">
      <c r="A31" s="72" t="s">
        <v>25</v>
      </c>
      <c r="B31" s="23"/>
      <c r="C31" s="23"/>
      <c r="D31" s="23"/>
      <c r="E31" s="17"/>
    </row>
    <row r="32" spans="1:5">
      <c r="A32" s="72" t="s">
        <v>25</v>
      </c>
      <c r="B32" s="23"/>
      <c r="C32" s="23"/>
      <c r="D32" s="23"/>
      <c r="E32" s="17"/>
    </row>
    <row r="33" spans="1:5">
      <c r="A33" s="72" t="s">
        <v>25</v>
      </c>
      <c r="B33" s="23"/>
      <c r="C33" s="23"/>
      <c r="D33" s="23"/>
      <c r="E33" s="17"/>
    </row>
    <row r="34" spans="1:5">
      <c r="A34" s="72" t="s">
        <v>25</v>
      </c>
      <c r="B34" s="23"/>
      <c r="C34" s="23"/>
      <c r="D34" s="23"/>
      <c r="E34" s="17"/>
    </row>
    <row r="35" spans="1:5">
      <c r="A35" s="7"/>
      <c r="B35" s="14"/>
      <c r="C35" s="14"/>
      <c r="D35" s="14"/>
      <c r="E35" s="7"/>
    </row>
    <row r="36" spans="1:5">
      <c r="A36" s="7"/>
      <c r="B36" s="14"/>
      <c r="C36" s="14"/>
      <c r="D36" s="14"/>
      <c r="E36" s="7"/>
    </row>
    <row r="37" spans="1:5">
      <c r="A37" s="7"/>
      <c r="B37" s="14"/>
      <c r="C37" s="14"/>
      <c r="D37" s="14"/>
      <c r="E37" s="7"/>
    </row>
    <row r="38" spans="1:5">
      <c r="A38" s="7"/>
      <c r="B38" s="14"/>
      <c r="C38" s="14"/>
      <c r="D38" s="14"/>
      <c r="E38" s="7"/>
    </row>
    <row r="39" spans="1:5">
      <c r="A39" s="7"/>
      <c r="B39" s="14"/>
      <c r="C39" s="14"/>
      <c r="D39" s="14"/>
      <c r="E39" s="7"/>
    </row>
    <row r="40" spans="1:5">
      <c r="A40" s="7"/>
      <c r="B40" s="14"/>
      <c r="C40" s="14"/>
      <c r="D40" s="14"/>
      <c r="E40" s="7"/>
    </row>
    <row r="41" spans="1:5">
      <c r="A41" s="7"/>
      <c r="B41" s="14"/>
      <c r="C41" s="14"/>
      <c r="D41" s="14"/>
      <c r="E41" s="7"/>
    </row>
    <row r="42" spans="1:5">
      <c r="A42" s="7"/>
      <c r="B42" s="14"/>
      <c r="C42" s="14"/>
      <c r="D42" s="14"/>
      <c r="E42" s="7"/>
    </row>
    <row r="43" spans="1:5">
      <c r="A43" s="7"/>
      <c r="B43" s="14"/>
      <c r="C43" s="14"/>
      <c r="D43" s="14"/>
      <c r="E43" s="7"/>
    </row>
    <row r="44" spans="1:5">
      <c r="A44" s="7"/>
      <c r="B44" s="14"/>
      <c r="C44" s="14"/>
      <c r="D44" s="14"/>
      <c r="E44" s="7"/>
    </row>
    <row r="45" spans="1:5">
      <c r="A45" s="7"/>
      <c r="B45" s="14"/>
      <c r="C45" s="14"/>
      <c r="D45" s="14"/>
      <c r="E45" s="7"/>
    </row>
    <row r="46" spans="1:5">
      <c r="A46" s="7"/>
      <c r="B46" s="14"/>
      <c r="C46" s="14"/>
      <c r="D46" s="14"/>
      <c r="E46" s="7"/>
    </row>
    <row r="47" spans="1:5">
      <c r="A47" s="7"/>
      <c r="B47" s="14"/>
      <c r="C47" s="14"/>
      <c r="D47" s="14"/>
      <c r="E47" s="7"/>
    </row>
    <row r="48" spans="1:5">
      <c r="A48" s="7"/>
      <c r="B48" s="14"/>
      <c r="C48" s="14"/>
      <c r="D48" s="14"/>
      <c r="E48" s="7"/>
    </row>
    <row r="49" spans="1:5">
      <c r="A49" s="7"/>
      <c r="B49" s="14"/>
      <c r="C49" s="14"/>
      <c r="D49" s="14"/>
      <c r="E49" s="7"/>
    </row>
    <row r="50" spans="1:5">
      <c r="A50" s="7"/>
      <c r="B50" s="14"/>
      <c r="C50" s="14"/>
      <c r="D50" s="14"/>
      <c r="E50" s="7"/>
    </row>
    <row r="51" spans="1:5">
      <c r="A51" s="7"/>
      <c r="B51" s="14"/>
      <c r="C51" s="14"/>
      <c r="D51" s="14"/>
      <c r="E51" s="7"/>
    </row>
    <row r="52" spans="1:5">
      <c r="A52" s="7"/>
      <c r="B52" s="14"/>
      <c r="C52" s="14"/>
      <c r="D52" s="14"/>
      <c r="E52" s="7"/>
    </row>
    <row r="53" spans="1:5">
      <c r="A53" s="7"/>
      <c r="B53" s="14"/>
      <c r="C53" s="14"/>
      <c r="D53" s="14"/>
      <c r="E53" s="7"/>
    </row>
    <row r="54" spans="1:5">
      <c r="A54" s="7"/>
      <c r="B54" s="14"/>
      <c r="C54" s="14"/>
      <c r="D54" s="14"/>
      <c r="E54" s="7"/>
    </row>
    <row r="55" spans="1:5">
      <c r="A55" s="7"/>
      <c r="B55" s="14"/>
      <c r="C55" s="14"/>
      <c r="D55" s="14"/>
      <c r="E55" s="7"/>
    </row>
    <row r="56" spans="1:5">
      <c r="A56" s="7"/>
      <c r="B56" s="14"/>
      <c r="C56" s="14"/>
      <c r="D56" s="14"/>
      <c r="E56" s="7"/>
    </row>
    <row r="57" spans="1:5">
      <c r="A57" s="7"/>
      <c r="B57" s="14"/>
      <c r="C57" s="14"/>
      <c r="D57" s="14"/>
      <c r="E57" s="7"/>
    </row>
    <row r="58" spans="1:5">
      <c r="A58" s="7"/>
      <c r="B58" s="14"/>
      <c r="C58" s="14"/>
      <c r="D58" s="14"/>
      <c r="E58" s="7"/>
    </row>
    <row r="59" spans="1:5">
      <c r="A59" s="7"/>
      <c r="B59" s="14"/>
      <c r="C59" s="14"/>
      <c r="D59" s="14"/>
      <c r="E59" s="7"/>
    </row>
    <row r="60" spans="1:5">
      <c r="A60" s="7"/>
      <c r="B60" s="14"/>
      <c r="C60" s="14"/>
      <c r="D60" s="14"/>
      <c r="E60" s="7"/>
    </row>
    <row r="61" spans="1:5">
      <c r="A61" s="7"/>
      <c r="B61" s="14"/>
      <c r="C61" s="14"/>
      <c r="D61" s="14"/>
      <c r="E61" s="7"/>
    </row>
    <row r="62" spans="1:5">
      <c r="A62" s="7"/>
      <c r="B62" s="14"/>
      <c r="C62" s="14"/>
      <c r="D62" s="14"/>
      <c r="E62" s="7"/>
    </row>
    <row r="63" spans="1:5">
      <c r="A63" s="7"/>
      <c r="B63" s="14"/>
      <c r="C63" s="14"/>
      <c r="D63" s="14"/>
      <c r="E63" s="7"/>
    </row>
    <row r="64" spans="1:5">
      <c r="A64" s="7"/>
      <c r="B64" s="14"/>
      <c r="C64" s="14"/>
      <c r="D64" s="14"/>
      <c r="E64" s="7"/>
    </row>
    <row r="65" spans="1:5">
      <c r="A65" s="7"/>
      <c r="B65" s="14"/>
      <c r="C65" s="14"/>
      <c r="D65" s="14"/>
      <c r="E65" s="7"/>
    </row>
    <row r="66" spans="1:5">
      <c r="A66" s="7"/>
      <c r="B66" s="14"/>
      <c r="C66" s="14"/>
      <c r="D66" s="14"/>
      <c r="E66" s="7"/>
    </row>
    <row r="67" spans="1:5">
      <c r="A67" s="7"/>
      <c r="B67" s="14"/>
      <c r="C67" s="14"/>
      <c r="D67" s="14"/>
      <c r="E67" s="7"/>
    </row>
    <row r="68" spans="1:5">
      <c r="A68" s="7"/>
      <c r="B68" s="14"/>
      <c r="C68" s="14"/>
      <c r="D68" s="14"/>
      <c r="E68" s="7"/>
    </row>
    <row r="69" spans="1:5">
      <c r="A69" s="7"/>
      <c r="B69" s="14"/>
      <c r="C69" s="14"/>
      <c r="D69" s="14"/>
      <c r="E69" s="7"/>
    </row>
    <row r="70" spans="1:5">
      <c r="A70" s="7"/>
      <c r="B70" s="14"/>
      <c r="C70" s="14"/>
      <c r="D70" s="14"/>
      <c r="E70" s="7"/>
    </row>
    <row r="71" spans="1:5">
      <c r="A71" s="7"/>
      <c r="B71" s="14"/>
      <c r="C71" s="14"/>
      <c r="D71" s="14"/>
      <c r="E71" s="7"/>
    </row>
    <row r="72" spans="1:5">
      <c r="A72" s="7"/>
      <c r="B72" s="14"/>
      <c r="C72" s="14"/>
      <c r="D72" s="14"/>
      <c r="E72" s="7"/>
    </row>
    <row r="73" spans="1:5">
      <c r="A73" s="7"/>
      <c r="B73" s="14"/>
      <c r="C73" s="14"/>
      <c r="D73" s="14"/>
      <c r="E73" s="7"/>
    </row>
    <row r="74" spans="1:5">
      <c r="A74" s="7"/>
      <c r="B74" s="14"/>
      <c r="C74" s="14"/>
      <c r="D74" s="14"/>
      <c r="E74" s="7"/>
    </row>
    <row r="75" spans="1:5">
      <c r="A75" s="7"/>
      <c r="B75" s="14"/>
      <c r="C75" s="14"/>
      <c r="D75" s="14"/>
      <c r="E75" s="7"/>
    </row>
    <row r="76" spans="1:5">
      <c r="A76" s="7"/>
      <c r="B76" s="14"/>
      <c r="C76" s="14"/>
      <c r="D76" s="14"/>
      <c r="E76" s="7"/>
    </row>
    <row r="77" spans="1:5">
      <c r="A77" s="7"/>
      <c r="B77" s="14"/>
      <c r="C77" s="14"/>
      <c r="D77" s="14"/>
      <c r="E77" s="7"/>
    </row>
    <row r="78" spans="1:5">
      <c r="A78" s="7"/>
      <c r="B78" s="14"/>
      <c r="C78" s="14"/>
      <c r="D78" s="14"/>
      <c r="E78" s="7"/>
    </row>
    <row r="79" spans="1:5">
      <c r="A79" s="7"/>
      <c r="B79" s="14"/>
      <c r="C79" s="14"/>
      <c r="D79" s="14"/>
      <c r="E79" s="7"/>
    </row>
    <row r="80" spans="1:5">
      <c r="A80" s="7"/>
      <c r="B80" s="14"/>
      <c r="C80" s="14"/>
      <c r="D80" s="14"/>
      <c r="E80" s="7"/>
    </row>
    <row r="81" spans="1:5">
      <c r="A81" s="7"/>
      <c r="B81" s="14"/>
      <c r="C81" s="14"/>
      <c r="D81" s="14"/>
      <c r="E81" s="7"/>
    </row>
    <row r="82" spans="1:5">
      <c r="A82" s="7"/>
      <c r="B82" s="14"/>
      <c r="C82" s="14"/>
      <c r="D82" s="14"/>
      <c r="E82" s="7"/>
    </row>
    <row r="83" spans="1:5">
      <c r="A83" s="7"/>
      <c r="B83" s="14"/>
      <c r="C83" s="14"/>
      <c r="D83" s="14"/>
      <c r="E83" s="7"/>
    </row>
    <row r="84" spans="1:5">
      <c r="A84" s="7"/>
      <c r="B84" s="14"/>
      <c r="C84" s="14"/>
      <c r="D84" s="14"/>
      <c r="E84" s="7"/>
    </row>
    <row r="85" spans="1:5">
      <c r="A85" s="7"/>
      <c r="B85" s="14"/>
      <c r="C85" s="14"/>
      <c r="D85" s="14"/>
      <c r="E85" s="7"/>
    </row>
    <row r="86" spans="1:5">
      <c r="A86" s="7"/>
      <c r="B86" s="14"/>
      <c r="C86" s="14"/>
      <c r="D86" s="14"/>
      <c r="E86" s="7"/>
    </row>
    <row r="87" spans="1:5">
      <c r="A87" s="7"/>
      <c r="B87" s="14"/>
      <c r="C87" s="14"/>
      <c r="D87" s="14"/>
      <c r="E87" s="7"/>
    </row>
    <row r="88" spans="1:5">
      <c r="A88" s="7"/>
      <c r="B88" s="14"/>
      <c r="C88" s="14"/>
      <c r="D88" s="14"/>
      <c r="E88" s="7"/>
    </row>
    <row r="89" spans="1:5">
      <c r="A89" s="7"/>
      <c r="B89" s="14"/>
      <c r="C89" s="14"/>
      <c r="D89" s="14"/>
      <c r="E89" s="7"/>
    </row>
    <row r="90" spans="1:5">
      <c r="A90" s="7"/>
      <c r="B90" s="14"/>
      <c r="C90" s="14"/>
      <c r="D90" s="14"/>
      <c r="E90" s="7"/>
    </row>
    <row r="91" spans="1:5">
      <c r="A91" s="7"/>
      <c r="B91" s="14"/>
      <c r="C91" s="14"/>
      <c r="D91" s="14"/>
      <c r="E91" s="7"/>
    </row>
    <row r="92" spans="1:5">
      <c r="A92" s="7"/>
      <c r="B92" s="14"/>
      <c r="C92" s="14"/>
      <c r="D92" s="14"/>
      <c r="E92" s="7"/>
    </row>
    <row r="93" spans="1:5">
      <c r="A93" s="7"/>
      <c r="B93" s="14"/>
      <c r="C93" s="14"/>
      <c r="D93" s="14"/>
      <c r="E93" s="7"/>
    </row>
    <row r="94" spans="1:5">
      <c r="A94" s="7"/>
      <c r="B94" s="14"/>
      <c r="C94" s="14"/>
      <c r="D94" s="14"/>
      <c r="E94" s="7"/>
    </row>
    <row r="95" spans="1:5">
      <c r="A95" s="7"/>
      <c r="B95" s="14"/>
      <c r="C95" s="14"/>
      <c r="D95" s="14"/>
      <c r="E95" s="7"/>
    </row>
    <row r="96" spans="1:5">
      <c r="A96" s="7"/>
      <c r="B96" s="14"/>
      <c r="C96" s="14"/>
      <c r="D96" s="14"/>
      <c r="E96" s="7"/>
    </row>
    <row r="97" spans="1:5">
      <c r="A97" s="7"/>
      <c r="B97" s="14"/>
      <c r="C97" s="14"/>
      <c r="D97" s="14"/>
      <c r="E97" s="7"/>
    </row>
    <row r="98" spans="1:5">
      <c r="A98" s="7"/>
      <c r="B98" s="14"/>
      <c r="C98" s="14"/>
      <c r="D98" s="14"/>
      <c r="E98" s="7"/>
    </row>
    <row r="99" spans="1:5">
      <c r="A99" s="7"/>
      <c r="B99" s="14"/>
      <c r="C99" s="14"/>
      <c r="D99" s="14"/>
      <c r="E99" s="7"/>
    </row>
    <row r="100" spans="1:5">
      <c r="A100" s="7"/>
      <c r="B100" s="14"/>
      <c r="C100" s="14"/>
      <c r="D100" s="14"/>
      <c r="E100" s="7"/>
    </row>
    <row r="101" spans="1:5">
      <c r="A101" s="7"/>
      <c r="B101" s="14"/>
      <c r="C101" s="14"/>
      <c r="D101" s="14"/>
      <c r="E101" s="7"/>
    </row>
    <row r="102" spans="1:5">
      <c r="A102" s="7"/>
      <c r="B102" s="14"/>
      <c r="C102" s="14"/>
      <c r="D102" s="14"/>
      <c r="E102" s="7"/>
    </row>
    <row r="103" spans="1:5">
      <c r="A103" s="7"/>
      <c r="B103" s="14"/>
      <c r="C103" s="14"/>
      <c r="D103" s="14"/>
      <c r="E103" s="7"/>
    </row>
    <row r="104" spans="1:5">
      <c r="A104" s="7"/>
      <c r="B104" s="14"/>
      <c r="C104" s="14"/>
      <c r="D104" s="14"/>
      <c r="E104" s="7"/>
    </row>
    <row r="105" spans="1:5">
      <c r="A105" s="7"/>
      <c r="B105" s="14"/>
      <c r="C105" s="14"/>
      <c r="D105" s="14"/>
      <c r="E105" s="7"/>
    </row>
    <row r="106" spans="1:5">
      <c r="A106" s="7"/>
      <c r="B106" s="14"/>
      <c r="C106" s="14"/>
      <c r="D106" s="14"/>
      <c r="E106" s="7"/>
    </row>
    <row r="107" spans="1:5">
      <c r="A107" s="7"/>
      <c r="B107" s="14"/>
      <c r="C107" s="14"/>
      <c r="D107" s="14"/>
      <c r="E107" s="7"/>
    </row>
    <row r="108" spans="1:5">
      <c r="A108" s="7"/>
      <c r="B108" s="14"/>
      <c r="C108" s="14"/>
      <c r="D108" s="14"/>
      <c r="E108" s="7"/>
    </row>
    <row r="109" spans="1:5">
      <c r="A109" s="7"/>
      <c r="B109" s="14"/>
      <c r="C109" s="14"/>
      <c r="D109" s="14"/>
      <c r="E109" s="7"/>
    </row>
    <row r="110" spans="1:5">
      <c r="A110" s="7"/>
      <c r="B110" s="14"/>
      <c r="C110" s="14"/>
      <c r="D110" s="14"/>
      <c r="E110" s="7"/>
    </row>
    <row r="111" spans="1:5">
      <c r="A111" s="7"/>
      <c r="B111" s="14"/>
      <c r="C111" s="14"/>
      <c r="D111" s="14"/>
      <c r="E111" s="7"/>
    </row>
    <row r="112" spans="1:5">
      <c r="A112" s="7"/>
      <c r="B112" s="14"/>
      <c r="C112" s="14"/>
      <c r="D112" s="14"/>
      <c r="E112" s="7"/>
    </row>
    <row r="113" spans="1:5">
      <c r="A113" s="7"/>
      <c r="B113" s="14"/>
      <c r="C113" s="14"/>
      <c r="D113" s="14"/>
      <c r="E113" s="7"/>
    </row>
    <row r="114" spans="1:5">
      <c r="A114" s="7"/>
      <c r="B114" s="14"/>
      <c r="C114" s="14"/>
      <c r="D114" s="14"/>
      <c r="E114" s="7"/>
    </row>
    <row r="115" spans="1:5">
      <c r="A115" s="7"/>
      <c r="B115" s="14"/>
      <c r="C115" s="14"/>
      <c r="D115" s="14"/>
      <c r="E115" s="7"/>
    </row>
    <row r="116" spans="1:5">
      <c r="A116" s="7"/>
      <c r="B116" s="14"/>
      <c r="C116" s="14"/>
      <c r="D116" s="14"/>
      <c r="E116" s="7"/>
    </row>
    <row r="117" spans="1:5">
      <c r="A117" s="7"/>
      <c r="B117" s="14"/>
      <c r="C117" s="14"/>
      <c r="D117" s="14"/>
      <c r="E117" s="7"/>
    </row>
    <row r="118" spans="1:5">
      <c r="A118" s="7"/>
      <c r="B118" s="14"/>
      <c r="C118" s="14"/>
      <c r="D118" s="14"/>
      <c r="E118" s="7"/>
    </row>
    <row r="119" spans="1:5">
      <c r="A119" s="7"/>
      <c r="B119" s="14"/>
      <c r="C119" s="14"/>
      <c r="D119" s="14"/>
      <c r="E119" s="7"/>
    </row>
    <row r="120" spans="1:5">
      <c r="A120" s="7"/>
      <c r="B120" s="14"/>
      <c r="C120" s="14"/>
      <c r="D120" s="14"/>
      <c r="E120" s="7"/>
    </row>
    <row r="121" spans="1:5">
      <c r="A121" s="7"/>
      <c r="B121" s="14"/>
      <c r="C121" s="14"/>
      <c r="D121" s="14"/>
      <c r="E121" s="7"/>
    </row>
    <row r="122" spans="1:5">
      <c r="A122" s="7"/>
      <c r="B122" s="14"/>
      <c r="C122" s="14"/>
      <c r="D122" s="14"/>
      <c r="E122" s="7"/>
    </row>
    <row r="123" spans="1:5">
      <c r="A123" s="7"/>
      <c r="B123" s="14"/>
      <c r="C123" s="14"/>
      <c r="D123" s="14"/>
      <c r="E123" s="7"/>
    </row>
    <row r="124" spans="1:5">
      <c r="A124" s="7"/>
      <c r="B124" s="14"/>
      <c r="C124" s="14"/>
      <c r="D124" s="14"/>
      <c r="E124" s="7"/>
    </row>
    <row r="125" spans="1:5">
      <c r="A125" s="7"/>
      <c r="B125" s="14"/>
      <c r="C125" s="14"/>
      <c r="D125" s="14"/>
      <c r="E125" s="7"/>
    </row>
    <row r="126" spans="1:5">
      <c r="A126" s="7"/>
      <c r="B126" s="14"/>
      <c r="C126" s="14"/>
      <c r="D126" s="14"/>
      <c r="E126" s="7"/>
    </row>
    <row r="127" spans="1:5">
      <c r="A127" s="7"/>
      <c r="B127" s="14"/>
      <c r="C127" s="14"/>
      <c r="D127" s="14"/>
      <c r="E127" s="7"/>
    </row>
    <row r="128" spans="1:5">
      <c r="A128" s="7"/>
      <c r="B128" s="14"/>
      <c r="C128" s="14"/>
      <c r="D128" s="14"/>
      <c r="E128" s="7"/>
    </row>
    <row r="129" spans="1:5">
      <c r="A129" s="7"/>
      <c r="B129" s="14"/>
      <c r="C129" s="14"/>
      <c r="D129" s="14"/>
      <c r="E129" s="7"/>
    </row>
    <row r="130" spans="1:5">
      <c r="A130" s="7"/>
      <c r="B130" s="14"/>
      <c r="C130" s="14"/>
      <c r="D130" s="14"/>
      <c r="E130" s="7"/>
    </row>
    <row r="131" spans="1:5">
      <c r="A131" s="7"/>
      <c r="B131" s="14"/>
      <c r="C131" s="14"/>
      <c r="D131" s="14"/>
      <c r="E131" s="7"/>
    </row>
    <row r="132" spans="1:5">
      <c r="A132" s="7"/>
      <c r="B132" s="14"/>
      <c r="C132" s="14"/>
      <c r="D132" s="14"/>
      <c r="E132" s="7"/>
    </row>
    <row r="133" spans="1:5">
      <c r="A133" s="7"/>
      <c r="B133" s="14"/>
      <c r="C133" s="14"/>
      <c r="D133" s="14"/>
      <c r="E133" s="7"/>
    </row>
    <row r="134" spans="1:5">
      <c r="A134" s="7"/>
      <c r="B134" s="14"/>
      <c r="C134" s="14"/>
      <c r="D134" s="14"/>
      <c r="E134" s="7"/>
    </row>
    <row r="135" spans="1:5">
      <c r="A135" s="7"/>
      <c r="B135" s="14"/>
      <c r="C135" s="14"/>
      <c r="D135" s="14"/>
      <c r="E135" s="7"/>
    </row>
    <row r="136" spans="1:5">
      <c r="A136" s="7"/>
      <c r="B136" s="14"/>
      <c r="C136" s="14"/>
      <c r="D136" s="14"/>
      <c r="E136" s="7"/>
    </row>
    <row r="137" spans="1:5">
      <c r="A137" s="7"/>
      <c r="B137" s="14"/>
      <c r="C137" s="14"/>
      <c r="D137" s="14"/>
      <c r="E137" s="7"/>
    </row>
    <row r="138" spans="1:5">
      <c r="A138" s="7"/>
      <c r="B138" s="14"/>
      <c r="C138" s="14"/>
      <c r="D138" s="14"/>
      <c r="E138" s="7"/>
    </row>
    <row r="139" spans="1:5">
      <c r="A139" s="7"/>
      <c r="B139" s="14"/>
      <c r="C139" s="14"/>
      <c r="D139" s="14"/>
      <c r="E139" s="7"/>
    </row>
    <row r="140" spans="1:5">
      <c r="A140" s="7"/>
      <c r="B140" s="14"/>
      <c r="C140" s="14"/>
      <c r="D140" s="14"/>
      <c r="E140" s="7"/>
    </row>
    <row r="141" spans="1:5">
      <c r="A141" s="7"/>
      <c r="B141" s="14"/>
      <c r="C141" s="14"/>
      <c r="D141" s="14"/>
      <c r="E141" s="7"/>
    </row>
    <row r="142" spans="1:5">
      <c r="A142" s="7"/>
      <c r="B142" s="14"/>
      <c r="C142" s="14"/>
      <c r="D142" s="14"/>
      <c r="E142" s="7"/>
    </row>
    <row r="143" spans="1:5">
      <c r="A143" s="7"/>
      <c r="B143" s="14"/>
      <c r="C143" s="14"/>
      <c r="D143" s="14"/>
      <c r="E143" s="7"/>
    </row>
    <row r="144" spans="1:5">
      <c r="A144" s="7"/>
      <c r="B144" s="14"/>
      <c r="C144" s="14"/>
      <c r="D144" s="14"/>
      <c r="E144" s="7"/>
    </row>
    <row r="145" spans="1:5">
      <c r="A145" s="7"/>
      <c r="B145" s="14"/>
      <c r="C145" s="14"/>
      <c r="D145" s="14"/>
      <c r="E145" s="7"/>
    </row>
    <row r="146" spans="1:5">
      <c r="A146" s="7"/>
      <c r="B146" s="14"/>
      <c r="C146" s="14"/>
      <c r="D146" s="14"/>
      <c r="E146" s="7"/>
    </row>
    <row r="147" spans="1:5">
      <c r="A147" s="7"/>
      <c r="B147" s="14"/>
      <c r="C147" s="14"/>
      <c r="D147" s="14"/>
      <c r="E147" s="7"/>
    </row>
    <row r="148" spans="1:5">
      <c r="A148" s="7"/>
      <c r="B148" s="14"/>
      <c r="C148" s="14"/>
      <c r="D148" s="14"/>
      <c r="E148" s="7"/>
    </row>
    <row r="149" spans="1:5">
      <c r="A149" s="7"/>
      <c r="B149" s="14"/>
      <c r="C149" s="14"/>
      <c r="D149" s="14"/>
      <c r="E149" s="7"/>
    </row>
    <row r="150" spans="1:5">
      <c r="A150" s="7"/>
      <c r="B150" s="14"/>
      <c r="C150" s="14"/>
      <c r="D150" s="14"/>
      <c r="E150" s="7"/>
    </row>
    <row r="151" spans="1:5">
      <c r="A151" s="7"/>
      <c r="B151" s="14"/>
      <c r="C151" s="14"/>
      <c r="D151" s="14"/>
      <c r="E151" s="7"/>
    </row>
    <row r="152" spans="1:5">
      <c r="A152" s="7"/>
      <c r="B152" s="14"/>
      <c r="C152" s="14"/>
      <c r="D152" s="14"/>
      <c r="E152" s="7"/>
    </row>
    <row r="153" spans="1:5">
      <c r="A153" s="7"/>
      <c r="B153" s="14"/>
      <c r="C153" s="14"/>
      <c r="D153" s="14"/>
      <c r="E153" s="7"/>
    </row>
    <row r="154" spans="1:5">
      <c r="A154" s="7"/>
      <c r="B154" s="14"/>
      <c r="C154" s="14"/>
      <c r="D154" s="14"/>
      <c r="E154" s="7"/>
    </row>
    <row r="155" spans="1:5">
      <c r="A155" s="7"/>
      <c r="B155" s="14"/>
      <c r="C155" s="14"/>
      <c r="D155" s="14"/>
      <c r="E155" s="7"/>
    </row>
    <row r="156" spans="1:5">
      <c r="A156" s="7"/>
      <c r="B156" s="14"/>
      <c r="C156" s="14"/>
      <c r="D156" s="14"/>
      <c r="E156" s="7"/>
    </row>
    <row r="157" spans="1:5">
      <c r="A157" s="7"/>
      <c r="B157" s="14"/>
      <c r="C157" s="14"/>
      <c r="D157" s="14"/>
      <c r="E157" s="7"/>
    </row>
    <row r="158" spans="1:5">
      <c r="A158" s="7"/>
      <c r="B158" s="14"/>
      <c r="C158" s="14"/>
      <c r="D158" s="14"/>
      <c r="E158" s="7"/>
    </row>
    <row r="159" spans="1:5">
      <c r="A159" s="7"/>
      <c r="B159" s="14"/>
      <c r="C159" s="14"/>
      <c r="D159" s="14"/>
      <c r="E159" s="7"/>
    </row>
    <row r="160" spans="1:5">
      <c r="A160" s="7"/>
      <c r="B160" s="14"/>
      <c r="C160" s="14"/>
      <c r="D160" s="14"/>
      <c r="E160" s="7"/>
    </row>
    <row r="161" spans="1:5">
      <c r="A161" s="7"/>
      <c r="B161" s="14"/>
      <c r="C161" s="14"/>
      <c r="D161" s="14"/>
      <c r="E161" s="7"/>
    </row>
    <row r="162" spans="1:5">
      <c r="A162" s="7"/>
      <c r="B162" s="14"/>
      <c r="C162" s="14"/>
      <c r="D162" s="14"/>
      <c r="E162" s="7"/>
    </row>
    <row r="163" spans="1:5">
      <c r="A163" s="7"/>
      <c r="B163" s="14"/>
      <c r="C163" s="14"/>
      <c r="D163" s="14"/>
      <c r="E163" s="7"/>
    </row>
    <row r="164" spans="1:5">
      <c r="A164" s="7"/>
      <c r="B164" s="14"/>
      <c r="C164" s="14"/>
      <c r="D164" s="14"/>
      <c r="E164" s="7"/>
    </row>
    <row r="165" spans="1:5">
      <c r="A165" s="7"/>
      <c r="B165" s="14"/>
      <c r="C165" s="14"/>
      <c r="D165" s="14"/>
      <c r="E165" s="7"/>
    </row>
    <row r="166" spans="1:5">
      <c r="A166" s="7"/>
      <c r="B166" s="14"/>
      <c r="C166" s="14"/>
      <c r="D166" s="14"/>
      <c r="E166" s="7"/>
    </row>
    <row r="167" spans="1:5">
      <c r="A167" s="7"/>
      <c r="B167" s="14"/>
      <c r="C167" s="14"/>
      <c r="D167" s="14"/>
      <c r="E167" s="7"/>
    </row>
    <row r="168" spans="1:5">
      <c r="A168" s="7"/>
      <c r="B168" s="14"/>
      <c r="C168" s="14"/>
      <c r="D168" s="14"/>
      <c r="E168" s="7"/>
    </row>
    <row r="169" spans="1:5">
      <c r="A169" s="7"/>
      <c r="B169" s="14"/>
      <c r="C169" s="14"/>
      <c r="D169" s="14"/>
      <c r="E169" s="7"/>
    </row>
    <row r="170" spans="1:5">
      <c r="A170" s="7"/>
      <c r="B170" s="14"/>
      <c r="C170" s="14"/>
      <c r="D170" s="14"/>
      <c r="E170" s="7"/>
    </row>
    <row r="171" spans="1:5">
      <c r="A171" s="7"/>
      <c r="B171" s="14"/>
      <c r="C171" s="14"/>
      <c r="D171" s="14"/>
      <c r="E171" s="7"/>
    </row>
    <row r="172" spans="1:5">
      <c r="A172" s="7"/>
      <c r="B172" s="14"/>
      <c r="C172" s="14"/>
      <c r="D172" s="14"/>
      <c r="E172" s="7"/>
    </row>
    <row r="173" spans="1:5">
      <c r="A173" s="7"/>
      <c r="B173" s="14"/>
      <c r="C173" s="14"/>
      <c r="D173" s="14"/>
      <c r="E173" s="7"/>
    </row>
    <row r="174" spans="1:5">
      <c r="A174" s="7"/>
      <c r="B174" s="14"/>
      <c r="C174" s="14"/>
      <c r="D174" s="14"/>
      <c r="E174" s="7"/>
    </row>
    <row r="175" spans="1:5">
      <c r="A175" s="7"/>
      <c r="B175" s="14"/>
      <c r="C175" s="14"/>
      <c r="D175" s="14"/>
      <c r="E175" s="7"/>
    </row>
    <row r="176" spans="1:5">
      <c r="A176" s="7"/>
      <c r="B176" s="14"/>
      <c r="C176" s="14"/>
      <c r="D176" s="14"/>
      <c r="E176" s="7"/>
    </row>
    <row r="177" spans="1:5">
      <c r="A177" s="7"/>
      <c r="B177" s="14"/>
      <c r="C177" s="14"/>
      <c r="D177" s="14"/>
      <c r="E177" s="7"/>
    </row>
    <row r="178" spans="1:5">
      <c r="A178" s="7"/>
      <c r="B178" s="14"/>
      <c r="C178" s="14"/>
      <c r="D178" s="14"/>
      <c r="E178" s="7"/>
    </row>
    <row r="179" spans="1:5">
      <c r="A179" s="7"/>
      <c r="B179" s="14"/>
      <c r="C179" s="14"/>
      <c r="D179" s="14"/>
      <c r="E179" s="7"/>
    </row>
    <row r="180" spans="1:5">
      <c r="A180" s="7"/>
      <c r="B180" s="14"/>
      <c r="C180" s="14"/>
      <c r="D180" s="14"/>
      <c r="E180" s="7"/>
    </row>
    <row r="181" spans="1:5">
      <c r="A181" s="7"/>
      <c r="B181" s="14"/>
      <c r="C181" s="14"/>
      <c r="D181" s="14"/>
      <c r="E181" s="7"/>
    </row>
    <row r="182" spans="1:5">
      <c r="A182" s="7"/>
      <c r="B182" s="14"/>
      <c r="C182" s="14"/>
      <c r="D182" s="14"/>
      <c r="E182" s="7"/>
    </row>
    <row r="183" spans="1:5">
      <c r="A183" s="7"/>
      <c r="B183" s="14"/>
      <c r="C183" s="14"/>
      <c r="D183" s="14"/>
      <c r="E183" s="7"/>
    </row>
    <row r="184" spans="1:5">
      <c r="A184" s="7"/>
      <c r="B184" s="14"/>
      <c r="C184" s="14"/>
      <c r="D184" s="14"/>
      <c r="E184" s="7"/>
    </row>
    <row r="185" spans="1:5">
      <c r="A185" s="7"/>
      <c r="B185" s="14"/>
      <c r="C185" s="14"/>
      <c r="D185" s="14"/>
      <c r="E185" s="7"/>
    </row>
    <row r="186" spans="1:5">
      <c r="A186" s="7"/>
      <c r="B186" s="14"/>
      <c r="C186" s="14"/>
      <c r="D186" s="14"/>
      <c r="E186" s="7"/>
    </row>
    <row r="187" spans="1:5">
      <c r="A187" s="7"/>
      <c r="B187" s="14"/>
      <c r="C187" s="14"/>
      <c r="D187" s="14"/>
      <c r="E187" s="7"/>
    </row>
    <row r="188" spans="1:5">
      <c r="A188" s="7"/>
      <c r="B188" s="14"/>
      <c r="C188" s="14"/>
      <c r="D188" s="14"/>
      <c r="E188" s="7"/>
    </row>
    <row r="189" spans="1:5">
      <c r="A189" s="7"/>
      <c r="B189" s="14"/>
      <c r="C189" s="14"/>
      <c r="D189" s="14"/>
      <c r="E189" s="7"/>
    </row>
    <row r="190" spans="1:5">
      <c r="A190" s="7"/>
      <c r="B190" s="14"/>
      <c r="C190" s="14"/>
      <c r="D190" s="14"/>
      <c r="E190" s="7"/>
    </row>
    <row r="191" spans="1:5">
      <c r="A191" s="7"/>
      <c r="B191" s="14"/>
      <c r="C191" s="14"/>
      <c r="D191" s="14"/>
      <c r="E191" s="7"/>
    </row>
    <row r="192" spans="1:5">
      <c r="A192" s="7"/>
      <c r="B192" s="14"/>
      <c r="C192" s="14"/>
      <c r="D192" s="14"/>
      <c r="E192" s="7"/>
    </row>
    <row r="193" spans="1:5">
      <c r="A193" s="7"/>
      <c r="B193" s="14"/>
      <c r="C193" s="14"/>
      <c r="D193" s="14"/>
      <c r="E193" s="7"/>
    </row>
    <row r="194" spans="1:5">
      <c r="A194" s="7"/>
      <c r="B194" s="14"/>
      <c r="C194" s="14"/>
      <c r="D194" s="14"/>
      <c r="E194" s="7"/>
    </row>
    <row r="195" spans="1:5">
      <c r="A195" s="7"/>
      <c r="B195" s="14"/>
      <c r="C195" s="14"/>
      <c r="D195" s="14"/>
      <c r="E195" s="7"/>
    </row>
    <row r="196" spans="1:5">
      <c r="A196" s="7"/>
      <c r="B196" s="14"/>
      <c r="C196" s="14"/>
      <c r="D196" s="14"/>
      <c r="E196" s="7"/>
    </row>
    <row r="197" spans="1:5">
      <c r="A197" s="7"/>
      <c r="B197" s="14"/>
      <c r="C197" s="14"/>
      <c r="D197" s="14"/>
      <c r="E197" s="7"/>
    </row>
    <row r="198" spans="1:5">
      <c r="A198" s="7"/>
      <c r="B198" s="14"/>
      <c r="C198" s="14"/>
      <c r="D198" s="14"/>
      <c r="E198" s="7"/>
    </row>
    <row r="199" spans="1:5">
      <c r="A199" s="7"/>
      <c r="B199" s="14"/>
      <c r="C199" s="14"/>
      <c r="D199" s="14"/>
      <c r="E199" s="7"/>
    </row>
    <row r="200" spans="1:5">
      <c r="A200" s="7"/>
      <c r="B200" s="14"/>
      <c r="C200" s="14"/>
      <c r="D200" s="14"/>
      <c r="E200" s="7"/>
    </row>
    <row r="201" spans="1:5">
      <c r="A201" s="7"/>
      <c r="B201" s="14"/>
      <c r="C201" s="14"/>
      <c r="D201" s="14"/>
      <c r="E201" s="7"/>
    </row>
    <row r="202" spans="1:5">
      <c r="A202" s="7"/>
      <c r="B202" s="14"/>
      <c r="C202" s="14"/>
      <c r="D202" s="14"/>
      <c r="E202" s="7"/>
    </row>
    <row r="203" spans="1:5">
      <c r="A203" s="7"/>
      <c r="B203" s="14"/>
      <c r="C203" s="14"/>
      <c r="D203" s="14"/>
      <c r="E203" s="7"/>
    </row>
    <row r="204" spans="1:5">
      <c r="A204" s="7"/>
      <c r="B204" s="14"/>
      <c r="C204" s="14"/>
      <c r="D204" s="14"/>
      <c r="E204" s="7"/>
    </row>
    <row r="205" spans="1:5">
      <c r="A205" s="7"/>
      <c r="B205" s="14"/>
      <c r="C205" s="14"/>
      <c r="D205" s="14"/>
      <c r="E205" s="7"/>
    </row>
    <row r="206" spans="1:5">
      <c r="A206" s="7"/>
      <c r="B206" s="14"/>
      <c r="C206" s="14"/>
      <c r="D206" s="14"/>
      <c r="E206" s="7"/>
    </row>
    <row r="207" spans="1:5">
      <c r="A207" s="7"/>
      <c r="B207" s="14"/>
      <c r="C207" s="14"/>
      <c r="D207" s="14"/>
      <c r="E207" s="7"/>
    </row>
    <row r="208" spans="1:5">
      <c r="A208" s="7"/>
      <c r="B208" s="14"/>
      <c r="C208" s="14"/>
      <c r="D208" s="14"/>
      <c r="E208" s="7"/>
    </row>
    <row r="209" spans="1:5">
      <c r="A209" s="7"/>
      <c r="B209" s="14"/>
      <c r="C209" s="14"/>
      <c r="D209" s="14"/>
      <c r="E209" s="7"/>
    </row>
    <row r="210" spans="1:5">
      <c r="A210" s="7"/>
      <c r="B210" s="14"/>
      <c r="C210" s="14"/>
      <c r="D210" s="14"/>
      <c r="E210" s="7"/>
    </row>
    <row r="211" spans="1:5">
      <c r="A211" s="7"/>
      <c r="B211" s="14"/>
      <c r="C211" s="14"/>
      <c r="D211" s="14"/>
      <c r="E211" s="7"/>
    </row>
    <row r="212" spans="1:5">
      <c r="A212" s="7"/>
      <c r="B212" s="14"/>
      <c r="C212" s="14"/>
      <c r="D212" s="14"/>
      <c r="E212" s="7"/>
    </row>
    <row r="213" spans="1:5">
      <c r="A213" s="7"/>
      <c r="B213" s="14"/>
      <c r="C213" s="14"/>
      <c r="D213" s="14"/>
      <c r="E213" s="7"/>
    </row>
    <row r="214" spans="1:5">
      <c r="A214" s="7"/>
      <c r="B214" s="14"/>
      <c r="C214" s="14"/>
      <c r="D214" s="14"/>
      <c r="E214" s="7"/>
    </row>
  </sheetData>
  <customSheetViews>
    <customSheetView guid="{BD8A273F-EBDA-4BF5-9FEF-0F811D076781}" hiddenColumns="1">
      <selection activeCell="D10" sqref="D10"/>
      <pageMargins left="0.2" right="0.15" top="0.54" bottom="0.51" header="0.28999999999999998" footer="0.32"/>
      <pageSetup paperSize="9" scale="83" orientation="landscape" r:id="rId1"/>
      <headerFooter alignWithMargins="0">
        <oddHeader xml:space="preserve">&amp;C&amp;"Arial,Pogrubiony"&amp;18Założenia do analizy finansowej </oddHeader>
        <oddFooter>&amp;CStrona &amp;P z &amp;N&amp;R&amp;A</oddFooter>
      </headerFooter>
    </customSheetView>
    <customSheetView guid="{42981FEF-5313-4B99-8040-85340FCD82AA}" hiddenColumns="1" topLeftCell="A10">
      <selection activeCell="D10" sqref="D10"/>
      <pageMargins left="0.2" right="0.15" top="0.54" bottom="0.51" header="0.28999999999999998" footer="0.32"/>
      <pageSetup paperSize="9" scale="83" orientation="landscape" r:id="rId2"/>
      <headerFooter alignWithMargins="0">
        <oddHeader xml:space="preserve">&amp;C&amp;"Arial,Pogrubiony"&amp;18Założenia do analizy finansowej </oddHeader>
        <oddFooter>&amp;CStrona &amp;P z &amp;N&amp;R&amp;A</oddFooter>
      </headerFooter>
    </customSheetView>
    <customSheetView guid="{9EC9AAF8-31E5-417A-A928-3DBD93AA7952}" scale="90">
      <selection activeCell="E20" sqref="E20"/>
      <pageMargins left="0.2" right="0.15" top="0.54" bottom="0.51" header="0.28999999999999998" footer="0.32"/>
      <pageSetup paperSize="9" scale="84" orientation="landscape" r:id="rId3"/>
      <headerFooter alignWithMargins="0">
        <oddHeader xml:space="preserve">&amp;C&amp;"Arial,Pogrubiony"&amp;18Założenia do analizy finansowej </oddHeader>
        <oddFooter>&amp;CStrona &amp;P z &amp;N&amp;R&amp;A</oddFooter>
      </headerFooter>
    </customSheetView>
    <customSheetView guid="{F7D79B8D-92A2-4094-827A-AE8F90DE993F}" scale="90" topLeftCell="A16">
      <selection activeCell="B15" sqref="B15"/>
      <pageMargins left="0.2" right="0.15" top="0.54" bottom="0.51" header="0.28999999999999998" footer="0.32"/>
      <pageSetup paperSize="9" scale="84" orientation="landscape" r:id="rId4"/>
      <headerFooter alignWithMargins="0">
        <oddHeader xml:space="preserve">&amp;C&amp;"Arial,Pogrubiony"&amp;18Założenia do analizy finansowej </oddHeader>
        <oddFooter>&amp;CStrona &amp;P z &amp;N&amp;R&amp;A</oddFooter>
      </headerFooter>
    </customSheetView>
    <customSheetView guid="{19015944-8DC3-4198-B28B-DDAFEE7C00D9}" scale="90" showPageBreaks="1" hiddenColumns="1">
      <selection activeCell="D21" sqref="D21"/>
      <pageMargins left="0.2" right="0.15" top="0.54" bottom="0.51" header="0.28999999999999998" footer="0.32"/>
      <pageSetup paperSize="9" scale="83" orientation="landscape" r:id="rId5"/>
      <headerFooter alignWithMargins="0">
        <oddHeader xml:space="preserve">&amp;C&amp;"Arial,Pogrubiony"&amp;18Założenia do analizy finansowej </oddHeader>
        <oddFooter>&amp;CStrona &amp;P z &amp;N&amp;R&amp;A</oddFooter>
      </headerFooter>
    </customSheetView>
    <customSheetView guid="{7459C945-4CDE-4B11-9340-999C59B3DCDD}" scale="90" hiddenColumns="1">
      <selection activeCell="D21" sqref="D21"/>
      <pageMargins left="0.2" right="0.15" top="0.54" bottom="0.51" header="0.28999999999999998" footer="0.32"/>
      <pageSetup paperSize="9" scale="83" orientation="landscape" r:id="rId6"/>
      <headerFooter alignWithMargins="0">
        <oddHeader xml:space="preserve">&amp;C&amp;"Arial,Pogrubiony"&amp;18Założenia do analizy finansowej </oddHeader>
        <oddFooter>&amp;CStrona &amp;P z &amp;N&amp;R&amp;A</oddFooter>
      </headerFooter>
    </customSheetView>
  </customSheetViews>
  <mergeCells count="2">
    <mergeCell ref="A3:E3"/>
    <mergeCell ref="B5:D5"/>
  </mergeCells>
  <phoneticPr fontId="0" type="noConversion"/>
  <pageMargins left="0.2" right="0.15" top="0.54" bottom="0.51" header="0.28999999999999998" footer="0.32"/>
  <pageSetup paperSize="9" scale="83" orientation="landscape" r:id="rId7"/>
  <headerFooter alignWithMargins="0">
    <oddHeader xml:space="preserve">&amp;C&amp;"Arial,Pogrubiony"&amp;18Założenia do analizy finansowej </oddHeader>
    <oddFooter>&amp;CStrona &amp;P z &amp;N&amp;R&amp;A</oddFooter>
  </headerFooter>
  <legacy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E49"/>
  <sheetViews>
    <sheetView zoomScale="90" zoomScaleNormal="90" zoomScaleSheetLayoutView="90" workbookViewId="0">
      <selection activeCell="C43" sqref="C43"/>
    </sheetView>
  </sheetViews>
  <sheetFormatPr defaultRowHeight="12.75"/>
  <cols>
    <col min="1" max="1" width="4.28515625" customWidth="1"/>
    <col min="2" max="2" width="47.28515625" customWidth="1"/>
    <col min="3" max="4" width="15.5703125" customWidth="1"/>
    <col min="5" max="5" width="15.85546875" customWidth="1"/>
    <col min="6" max="17" width="15.5703125" customWidth="1"/>
    <col min="18" max="16384" width="9.140625" style="84"/>
  </cols>
  <sheetData>
    <row r="1" spans="1:57" s="57" customFormat="1">
      <c r="A1" s="30" t="s">
        <v>476</v>
      </c>
      <c r="B1" s="30"/>
      <c r="C1" s="30"/>
      <c r="D1" s="30"/>
      <c r="E1" s="30"/>
      <c r="F1" s="30"/>
      <c r="K1" s="33"/>
      <c r="L1" s="33"/>
      <c r="M1" s="33"/>
      <c r="N1" s="33"/>
      <c r="O1" s="33"/>
      <c r="P1" s="33"/>
      <c r="Q1" s="33"/>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row>
    <row r="2" spans="1:57" s="80" customFormat="1">
      <c r="A2" s="92"/>
      <c r="B2" s="8"/>
      <c r="C2" s="34"/>
      <c r="D2" s="533" t="s">
        <v>449</v>
      </c>
      <c r="E2" s="534"/>
      <c r="F2" s="534"/>
      <c r="G2" s="534"/>
      <c r="H2" s="534"/>
      <c r="I2" s="534"/>
      <c r="J2" s="535"/>
      <c r="K2" s="34"/>
      <c r="L2" s="34"/>
      <c r="M2" s="34"/>
      <c r="N2" s="34"/>
      <c r="O2" s="34"/>
      <c r="P2" s="34"/>
      <c r="Q2" s="34"/>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row>
    <row r="3" spans="1:57">
      <c r="A3" s="451" t="s">
        <v>31</v>
      </c>
      <c r="B3" s="452" t="s">
        <v>32</v>
      </c>
      <c r="C3" s="453" t="s">
        <v>33</v>
      </c>
      <c r="D3" s="453" t="s">
        <v>33</v>
      </c>
      <c r="E3" s="453" t="s">
        <v>33</v>
      </c>
      <c r="F3" s="453" t="s">
        <v>33</v>
      </c>
      <c r="G3" s="453" t="s">
        <v>33</v>
      </c>
      <c r="H3" s="453" t="s">
        <v>33</v>
      </c>
      <c r="I3" s="453" t="s">
        <v>33</v>
      </c>
      <c r="J3" s="453" t="s">
        <v>33</v>
      </c>
      <c r="K3" s="453" t="s">
        <v>33</v>
      </c>
      <c r="L3" s="453" t="s">
        <v>33</v>
      </c>
      <c r="M3" s="453" t="s">
        <v>33</v>
      </c>
      <c r="N3" s="453" t="s">
        <v>33</v>
      </c>
      <c r="O3" s="453" t="s">
        <v>33</v>
      </c>
      <c r="P3" s="453" t="s">
        <v>33</v>
      </c>
      <c r="Q3" s="453" t="s">
        <v>33</v>
      </c>
    </row>
    <row r="4" spans="1:57" s="80" customFormat="1" ht="25.5">
      <c r="A4" s="454" t="s">
        <v>35</v>
      </c>
      <c r="B4" s="455" t="s">
        <v>102</v>
      </c>
      <c r="C4" s="456">
        <f>SUM(C5:C8)</f>
        <v>0</v>
      </c>
      <c r="D4" s="456">
        <f t="shared" ref="D4:Q4" si="0">SUM(D5:D8)</f>
        <v>0</v>
      </c>
      <c r="E4" s="456">
        <f t="shared" si="0"/>
        <v>0</v>
      </c>
      <c r="F4" s="456">
        <f t="shared" si="0"/>
        <v>0</v>
      </c>
      <c r="G4" s="456">
        <f t="shared" si="0"/>
        <v>0</v>
      </c>
      <c r="H4" s="456">
        <f t="shared" si="0"/>
        <v>0</v>
      </c>
      <c r="I4" s="456">
        <f t="shared" si="0"/>
        <v>0</v>
      </c>
      <c r="J4" s="456">
        <f t="shared" si="0"/>
        <v>0</v>
      </c>
      <c r="K4" s="456">
        <f t="shared" si="0"/>
        <v>0</v>
      </c>
      <c r="L4" s="456">
        <f t="shared" si="0"/>
        <v>0</v>
      </c>
      <c r="M4" s="456">
        <f t="shared" si="0"/>
        <v>0</v>
      </c>
      <c r="N4" s="456">
        <f t="shared" si="0"/>
        <v>0</v>
      </c>
      <c r="O4" s="456">
        <f t="shared" si="0"/>
        <v>0</v>
      </c>
      <c r="P4" s="456">
        <f t="shared" si="0"/>
        <v>0</v>
      </c>
      <c r="Q4" s="456">
        <f t="shared" si="0"/>
        <v>0</v>
      </c>
    </row>
    <row r="5" spans="1:57" s="57" customFormat="1">
      <c r="A5" s="454"/>
      <c r="B5" s="457" t="s">
        <v>456</v>
      </c>
      <c r="C5" s="458"/>
      <c r="D5" s="458"/>
      <c r="E5" s="458"/>
      <c r="F5" s="458"/>
      <c r="G5" s="458"/>
      <c r="H5" s="458"/>
      <c r="I5" s="458"/>
      <c r="J5" s="458"/>
      <c r="K5" s="458"/>
      <c r="L5" s="458"/>
      <c r="M5" s="458"/>
      <c r="N5" s="458"/>
      <c r="O5" s="458"/>
      <c r="P5" s="458"/>
      <c r="Q5" s="45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row>
    <row r="6" spans="1:57" s="80" customFormat="1">
      <c r="A6" s="454"/>
      <c r="B6" s="457" t="s">
        <v>457</v>
      </c>
      <c r="C6" s="458"/>
      <c r="D6" s="458"/>
      <c r="E6" s="458"/>
      <c r="F6" s="458"/>
      <c r="G6" s="458"/>
      <c r="H6" s="458"/>
      <c r="I6" s="458"/>
      <c r="J6" s="458"/>
      <c r="K6" s="458"/>
      <c r="L6" s="458"/>
      <c r="M6" s="458"/>
      <c r="N6" s="458"/>
      <c r="O6" s="458"/>
      <c r="P6" s="458"/>
      <c r="Q6" s="458"/>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row>
    <row r="7" spans="1:57" s="93" customFormat="1">
      <c r="A7" s="454"/>
      <c r="B7" s="457" t="s">
        <v>458</v>
      </c>
      <c r="C7" s="458"/>
      <c r="D7" s="458"/>
      <c r="E7" s="458"/>
      <c r="F7" s="458"/>
      <c r="G7" s="458"/>
      <c r="H7" s="458"/>
      <c r="I7" s="458"/>
      <c r="J7" s="458"/>
      <c r="K7" s="458"/>
      <c r="L7" s="458"/>
      <c r="M7" s="458"/>
      <c r="N7" s="458"/>
      <c r="O7" s="458"/>
      <c r="P7" s="458"/>
      <c r="Q7" s="458"/>
    </row>
    <row r="8" spans="1:57" s="80" customFormat="1">
      <c r="A8" s="454"/>
      <c r="B8" s="457" t="s">
        <v>459</v>
      </c>
      <c r="C8" s="458"/>
      <c r="D8" s="458"/>
      <c r="E8" s="458"/>
      <c r="F8" s="458"/>
      <c r="G8" s="458"/>
      <c r="H8" s="458"/>
      <c r="I8" s="458"/>
      <c r="J8" s="458"/>
      <c r="K8" s="458"/>
      <c r="L8" s="458"/>
      <c r="M8" s="458"/>
      <c r="N8" s="458"/>
      <c r="O8" s="458"/>
      <c r="P8" s="458"/>
      <c r="Q8" s="458"/>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row>
    <row r="9" spans="1:57" s="461" customFormat="1" ht="25.5">
      <c r="A9" s="459" t="s">
        <v>460</v>
      </c>
      <c r="B9" s="460" t="s">
        <v>461</v>
      </c>
      <c r="C9" s="456">
        <f>SUM(C10:C13)</f>
        <v>0</v>
      </c>
      <c r="D9" s="456">
        <f t="shared" ref="D9:Q9" si="1">SUM(D10:D13)</f>
        <v>0</v>
      </c>
      <c r="E9" s="456">
        <f t="shared" si="1"/>
        <v>0</v>
      </c>
      <c r="F9" s="456">
        <f t="shared" si="1"/>
        <v>0</v>
      </c>
      <c r="G9" s="456">
        <f t="shared" si="1"/>
        <v>0</v>
      </c>
      <c r="H9" s="456">
        <f t="shared" si="1"/>
        <v>0</v>
      </c>
      <c r="I9" s="456">
        <f t="shared" si="1"/>
        <v>0</v>
      </c>
      <c r="J9" s="456">
        <f t="shared" si="1"/>
        <v>0</v>
      </c>
      <c r="K9" s="456">
        <f t="shared" si="1"/>
        <v>0</v>
      </c>
      <c r="L9" s="456">
        <f t="shared" si="1"/>
        <v>0</v>
      </c>
      <c r="M9" s="456">
        <f t="shared" si="1"/>
        <v>0</v>
      </c>
      <c r="N9" s="456">
        <f t="shared" si="1"/>
        <v>0</v>
      </c>
      <c r="O9" s="456">
        <f t="shared" si="1"/>
        <v>0</v>
      </c>
      <c r="P9" s="456">
        <f t="shared" si="1"/>
        <v>0</v>
      </c>
      <c r="Q9" s="456">
        <f t="shared" si="1"/>
        <v>0</v>
      </c>
    </row>
    <row r="10" spans="1:57" s="85" customFormat="1">
      <c r="A10" s="454"/>
      <c r="B10" s="457" t="s">
        <v>462</v>
      </c>
      <c r="C10" s="458"/>
      <c r="D10" s="458"/>
      <c r="E10" s="458"/>
      <c r="F10" s="458"/>
      <c r="G10" s="458"/>
      <c r="H10" s="458"/>
      <c r="I10" s="458"/>
      <c r="J10" s="458"/>
      <c r="K10" s="458"/>
      <c r="L10" s="458"/>
      <c r="M10" s="458"/>
      <c r="N10" s="458"/>
      <c r="O10" s="458"/>
      <c r="P10" s="458"/>
      <c r="Q10" s="458"/>
    </row>
    <row r="11" spans="1:57">
      <c r="A11" s="454"/>
      <c r="B11" s="457" t="s">
        <v>463</v>
      </c>
      <c r="C11" s="458"/>
      <c r="D11" s="458"/>
      <c r="E11" s="458"/>
      <c r="F11" s="458"/>
      <c r="G11" s="458"/>
      <c r="H11" s="458"/>
      <c r="I11" s="458"/>
      <c r="J11" s="458"/>
      <c r="K11" s="458"/>
      <c r="L11" s="458"/>
      <c r="M11" s="458"/>
      <c r="N11" s="458"/>
      <c r="O11" s="458"/>
      <c r="P11" s="458"/>
      <c r="Q11" s="458"/>
    </row>
    <row r="12" spans="1:57">
      <c r="A12" s="454"/>
      <c r="B12" s="457" t="s">
        <v>464</v>
      </c>
      <c r="C12" s="458"/>
      <c r="D12" s="458"/>
      <c r="E12" s="458"/>
      <c r="F12" s="458"/>
      <c r="G12" s="458"/>
      <c r="H12" s="458"/>
      <c r="I12" s="458"/>
      <c r="J12" s="458"/>
      <c r="K12" s="458"/>
      <c r="L12" s="458"/>
      <c r="M12" s="458"/>
      <c r="N12" s="458"/>
      <c r="O12" s="458"/>
      <c r="P12" s="458"/>
      <c r="Q12" s="458"/>
    </row>
    <row r="13" spans="1:57">
      <c r="A13" s="454"/>
      <c r="B13" s="457" t="s">
        <v>465</v>
      </c>
      <c r="C13" s="458"/>
      <c r="D13" s="458"/>
      <c r="E13" s="458"/>
      <c r="F13" s="458"/>
      <c r="G13" s="458"/>
      <c r="H13" s="458"/>
      <c r="I13" s="458"/>
      <c r="J13" s="458"/>
      <c r="K13" s="458"/>
      <c r="L13" s="458"/>
      <c r="M13" s="458"/>
      <c r="N13" s="458"/>
      <c r="O13" s="458"/>
      <c r="P13" s="458"/>
      <c r="Q13" s="458"/>
    </row>
    <row r="14" spans="1:57">
      <c r="A14" s="462"/>
      <c r="B14" s="463" t="s">
        <v>161</v>
      </c>
      <c r="C14" s="464">
        <f>C5+C6+C10+C11</f>
        <v>0</v>
      </c>
      <c r="D14" s="464">
        <f t="shared" ref="D14:Q14" si="2">D5+D6+D10+D11</f>
        <v>0</v>
      </c>
      <c r="E14" s="464">
        <f t="shared" si="2"/>
        <v>0</v>
      </c>
      <c r="F14" s="464">
        <f t="shared" si="2"/>
        <v>0</v>
      </c>
      <c r="G14" s="464">
        <f t="shared" si="2"/>
        <v>0</v>
      </c>
      <c r="H14" s="464">
        <f t="shared" si="2"/>
        <v>0</v>
      </c>
      <c r="I14" s="464">
        <f t="shared" si="2"/>
        <v>0</v>
      </c>
      <c r="J14" s="464">
        <f t="shared" si="2"/>
        <v>0</v>
      </c>
      <c r="K14" s="464">
        <f t="shared" si="2"/>
        <v>0</v>
      </c>
      <c r="L14" s="464">
        <f t="shared" si="2"/>
        <v>0</v>
      </c>
      <c r="M14" s="464">
        <f t="shared" si="2"/>
        <v>0</v>
      </c>
      <c r="N14" s="464">
        <f t="shared" si="2"/>
        <v>0</v>
      </c>
      <c r="O14" s="464">
        <f t="shared" si="2"/>
        <v>0</v>
      </c>
      <c r="P14" s="464">
        <f t="shared" si="2"/>
        <v>0</v>
      </c>
      <c r="Q14" s="464">
        <f t="shared" si="2"/>
        <v>0</v>
      </c>
    </row>
    <row r="15" spans="1:57">
      <c r="A15" s="462"/>
      <c r="B15" s="463" t="s">
        <v>162</v>
      </c>
      <c r="C15" s="464">
        <f>C7+C8+C12+C13</f>
        <v>0</v>
      </c>
      <c r="D15" s="464">
        <f t="shared" ref="D15:Q15" si="3">D7+D8+D12+D13</f>
        <v>0</v>
      </c>
      <c r="E15" s="464">
        <f t="shared" si="3"/>
        <v>0</v>
      </c>
      <c r="F15" s="464">
        <f t="shared" si="3"/>
        <v>0</v>
      </c>
      <c r="G15" s="464">
        <f t="shared" si="3"/>
        <v>0</v>
      </c>
      <c r="H15" s="464">
        <f t="shared" si="3"/>
        <v>0</v>
      </c>
      <c r="I15" s="464">
        <f t="shared" si="3"/>
        <v>0</v>
      </c>
      <c r="J15" s="464">
        <f t="shared" si="3"/>
        <v>0</v>
      </c>
      <c r="K15" s="464">
        <f t="shared" si="3"/>
        <v>0</v>
      </c>
      <c r="L15" s="464">
        <f t="shared" si="3"/>
        <v>0</v>
      </c>
      <c r="M15" s="464">
        <f t="shared" si="3"/>
        <v>0</v>
      </c>
      <c r="N15" s="464">
        <f t="shared" si="3"/>
        <v>0</v>
      </c>
      <c r="O15" s="464">
        <f t="shared" si="3"/>
        <v>0</v>
      </c>
      <c r="P15" s="464">
        <f t="shared" si="3"/>
        <v>0</v>
      </c>
      <c r="Q15" s="464">
        <f t="shared" si="3"/>
        <v>0</v>
      </c>
    </row>
    <row r="16" spans="1:57" ht="25.5">
      <c r="A16" s="465"/>
      <c r="B16" s="466" t="s">
        <v>466</v>
      </c>
      <c r="C16" s="467">
        <f>C14+C15</f>
        <v>0</v>
      </c>
      <c r="D16" s="467">
        <f t="shared" ref="D16:Q16" si="4">D14+D15</f>
        <v>0</v>
      </c>
      <c r="E16" s="467">
        <f t="shared" si="4"/>
        <v>0</v>
      </c>
      <c r="F16" s="467">
        <f t="shared" si="4"/>
        <v>0</v>
      </c>
      <c r="G16" s="467">
        <f t="shared" si="4"/>
        <v>0</v>
      </c>
      <c r="H16" s="467">
        <f t="shared" si="4"/>
        <v>0</v>
      </c>
      <c r="I16" s="467">
        <f t="shared" si="4"/>
        <v>0</v>
      </c>
      <c r="J16" s="467">
        <f t="shared" si="4"/>
        <v>0</v>
      </c>
      <c r="K16" s="467">
        <f t="shared" si="4"/>
        <v>0</v>
      </c>
      <c r="L16" s="467">
        <f t="shared" si="4"/>
        <v>0</v>
      </c>
      <c r="M16" s="467">
        <f t="shared" si="4"/>
        <v>0</v>
      </c>
      <c r="N16" s="467">
        <f t="shared" si="4"/>
        <v>0</v>
      </c>
      <c r="O16" s="467">
        <f t="shared" si="4"/>
        <v>0</v>
      </c>
      <c r="P16" s="467">
        <f t="shared" si="4"/>
        <v>0</v>
      </c>
      <c r="Q16" s="467">
        <f t="shared" si="4"/>
        <v>0</v>
      </c>
    </row>
    <row r="17" spans="1:57" s="83" customFormat="1">
      <c r="A17" s="28"/>
      <c r="B17" s="94"/>
      <c r="C17" s="46"/>
      <c r="D17" s="46"/>
      <c r="E17" s="46"/>
      <c r="F17" s="46"/>
      <c r="G17" s="46"/>
      <c r="H17" s="46"/>
      <c r="I17" s="46"/>
      <c r="J17" s="46"/>
      <c r="K17" s="46"/>
      <c r="L17" s="46"/>
      <c r="M17" s="46"/>
      <c r="N17" s="46"/>
      <c r="O17" s="46"/>
      <c r="P17" s="46"/>
      <c r="Q17" s="46"/>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row>
    <row r="18" spans="1:57" s="57" customFormat="1">
      <c r="A18" s="30" t="s">
        <v>104</v>
      </c>
      <c r="B18" s="29"/>
      <c r="C18" s="32"/>
      <c r="D18" s="536" t="s">
        <v>450</v>
      </c>
      <c r="E18" s="531"/>
      <c r="F18" s="531"/>
      <c r="G18" s="532"/>
      <c r="H18" s="33"/>
      <c r="I18" s="33"/>
      <c r="J18" s="33"/>
      <c r="K18" s="33"/>
      <c r="L18" s="33"/>
      <c r="M18" s="33"/>
      <c r="N18" s="33"/>
      <c r="O18" s="33"/>
      <c r="P18" s="33"/>
      <c r="Q18" s="33"/>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row>
    <row r="19" spans="1:57" s="80" customFormat="1">
      <c r="A19" s="92"/>
      <c r="B19" s="8"/>
      <c r="C19" s="34"/>
      <c r="D19" s="34"/>
      <c r="E19" s="34"/>
      <c r="F19" s="34"/>
      <c r="G19" s="34"/>
      <c r="H19" s="34"/>
      <c r="I19" s="34"/>
      <c r="J19" s="34"/>
      <c r="K19" s="34"/>
      <c r="L19" s="34"/>
      <c r="M19" s="34"/>
      <c r="N19" s="34"/>
      <c r="O19" s="34"/>
      <c r="P19" s="34"/>
      <c r="Q19" s="34"/>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row>
    <row r="20" spans="1:57" s="93" customFormat="1">
      <c r="A20" s="31" t="s">
        <v>31</v>
      </c>
      <c r="B20" s="58" t="s">
        <v>32</v>
      </c>
      <c r="C20" s="35" t="s">
        <v>33</v>
      </c>
      <c r="D20" s="35" t="s">
        <v>33</v>
      </c>
      <c r="E20" s="35" t="s">
        <v>33</v>
      </c>
      <c r="F20" s="35" t="s">
        <v>33</v>
      </c>
      <c r="G20" s="35" t="s">
        <v>33</v>
      </c>
      <c r="H20" s="35" t="s">
        <v>33</v>
      </c>
      <c r="I20" s="35" t="s">
        <v>33</v>
      </c>
      <c r="J20" s="35" t="s">
        <v>33</v>
      </c>
      <c r="K20" s="35" t="s">
        <v>33</v>
      </c>
      <c r="L20" s="35" t="s">
        <v>33</v>
      </c>
      <c r="M20" s="35" t="s">
        <v>33</v>
      </c>
      <c r="N20" s="35" t="s">
        <v>33</v>
      </c>
      <c r="O20" s="35" t="s">
        <v>33</v>
      </c>
      <c r="P20" s="35" t="s">
        <v>33</v>
      </c>
      <c r="Q20" s="35" t="s">
        <v>33</v>
      </c>
    </row>
    <row r="21" spans="1:57" s="80" customFormat="1">
      <c r="A21" s="4"/>
      <c r="B21" s="63" t="s">
        <v>81</v>
      </c>
      <c r="C21" s="42">
        <f>SUM(C22:C23)</f>
        <v>0</v>
      </c>
      <c r="D21" s="42">
        <f t="shared" ref="D21:Q21" si="5">SUM(D22:D23)</f>
        <v>0</v>
      </c>
      <c r="E21" s="42">
        <f t="shared" si="5"/>
        <v>0</v>
      </c>
      <c r="F21" s="42">
        <f t="shared" si="5"/>
        <v>0</v>
      </c>
      <c r="G21" s="42">
        <f t="shared" si="5"/>
        <v>0</v>
      </c>
      <c r="H21" s="42">
        <f t="shared" si="5"/>
        <v>0</v>
      </c>
      <c r="I21" s="42">
        <f t="shared" si="5"/>
        <v>0</v>
      </c>
      <c r="J21" s="42">
        <f t="shared" si="5"/>
        <v>0</v>
      </c>
      <c r="K21" s="42">
        <f t="shared" si="5"/>
        <v>0</v>
      </c>
      <c r="L21" s="42">
        <f t="shared" si="5"/>
        <v>0</v>
      </c>
      <c r="M21" s="42">
        <f t="shared" si="5"/>
        <v>0</v>
      </c>
      <c r="N21" s="42">
        <f t="shared" si="5"/>
        <v>0</v>
      </c>
      <c r="O21" s="42">
        <f t="shared" si="5"/>
        <v>0</v>
      </c>
      <c r="P21" s="42">
        <f t="shared" si="5"/>
        <v>0</v>
      </c>
      <c r="Q21" s="42">
        <f t="shared" si="5"/>
        <v>0</v>
      </c>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row>
    <row r="22" spans="1:57" s="85" customFormat="1">
      <c r="A22" s="489"/>
      <c r="B22" s="489" t="s">
        <v>105</v>
      </c>
      <c r="C22" s="458"/>
      <c r="D22" s="458"/>
      <c r="E22" s="458"/>
      <c r="F22" s="458"/>
      <c r="G22" s="458"/>
      <c r="H22" s="458"/>
      <c r="I22" s="458"/>
      <c r="J22" s="458"/>
      <c r="K22" s="458"/>
      <c r="L22" s="458"/>
      <c r="M22" s="458"/>
      <c r="N22" s="458"/>
      <c r="O22" s="458"/>
      <c r="P22" s="458"/>
      <c r="Q22" s="458"/>
    </row>
    <row r="23" spans="1:57" s="85" customFormat="1">
      <c r="A23" s="489"/>
      <c r="B23" s="489" t="s">
        <v>106</v>
      </c>
      <c r="C23" s="458"/>
      <c r="D23" s="458"/>
      <c r="E23" s="458"/>
      <c r="F23" s="458"/>
      <c r="G23" s="458"/>
      <c r="H23" s="458"/>
      <c r="I23" s="458"/>
      <c r="J23" s="458"/>
      <c r="K23" s="458"/>
      <c r="L23" s="458"/>
      <c r="M23" s="458"/>
      <c r="N23" s="458"/>
      <c r="O23" s="458"/>
      <c r="P23" s="458"/>
      <c r="Q23" s="490"/>
    </row>
    <row r="24" spans="1:57" s="83" customFormat="1">
      <c r="A24" s="28"/>
      <c r="B24" s="94"/>
      <c r="C24" s="46"/>
      <c r="D24" s="46"/>
      <c r="E24" s="46"/>
      <c r="F24" s="46"/>
      <c r="G24" s="46"/>
      <c r="H24" s="46"/>
      <c r="I24" s="46"/>
      <c r="J24" s="46"/>
      <c r="K24" s="46"/>
      <c r="L24" s="46"/>
      <c r="M24" s="46"/>
      <c r="N24" s="46"/>
      <c r="O24" s="46"/>
      <c r="P24" s="46"/>
      <c r="Q24" s="46"/>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row>
    <row r="25" spans="1:57" s="57" customFormat="1">
      <c r="A25" s="30" t="s">
        <v>107</v>
      </c>
      <c r="B25" s="29"/>
      <c r="C25" s="32"/>
      <c r="D25" s="530" t="s">
        <v>450</v>
      </c>
      <c r="E25" s="531"/>
      <c r="F25" s="531"/>
      <c r="G25" s="532"/>
      <c r="H25" s="33"/>
      <c r="I25" s="33"/>
      <c r="J25" s="33"/>
      <c r="K25" s="33"/>
      <c r="L25" s="33"/>
      <c r="M25" s="33"/>
      <c r="N25" s="33"/>
      <c r="O25" s="33"/>
      <c r="P25" s="33"/>
      <c r="Q25" s="33"/>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row>
    <row r="26" spans="1:57" s="81" customFormat="1">
      <c r="A26" s="31" t="s">
        <v>31</v>
      </c>
      <c r="B26" s="58" t="s">
        <v>32</v>
      </c>
      <c r="C26" s="35" t="s">
        <v>33</v>
      </c>
      <c r="D26" s="35" t="s">
        <v>33</v>
      </c>
      <c r="E26" s="35" t="s">
        <v>33</v>
      </c>
      <c r="F26" s="35" t="s">
        <v>33</v>
      </c>
      <c r="G26" s="35" t="s">
        <v>33</v>
      </c>
      <c r="H26" s="35" t="s">
        <v>33</v>
      </c>
      <c r="I26" s="35" t="s">
        <v>33</v>
      </c>
      <c r="J26" s="35" t="s">
        <v>33</v>
      </c>
      <c r="K26" s="35" t="s">
        <v>33</v>
      </c>
      <c r="L26" s="35" t="s">
        <v>33</v>
      </c>
      <c r="M26" s="35" t="s">
        <v>33</v>
      </c>
      <c r="N26" s="35" t="s">
        <v>33</v>
      </c>
      <c r="O26" s="35" t="s">
        <v>33</v>
      </c>
      <c r="P26" s="35" t="s">
        <v>33</v>
      </c>
      <c r="Q26" s="35" t="s">
        <v>33</v>
      </c>
    </row>
    <row r="27" spans="1:57" s="83" customFormat="1">
      <c r="A27" s="16" t="s">
        <v>34</v>
      </c>
      <c r="B27" s="62" t="s">
        <v>97</v>
      </c>
      <c r="C27" s="44"/>
      <c r="D27" s="44"/>
      <c r="E27" s="44"/>
      <c r="F27" s="44"/>
      <c r="G27" s="44"/>
      <c r="H27" s="44"/>
      <c r="I27" s="44"/>
      <c r="J27" s="44"/>
      <c r="K27" s="44"/>
      <c r="L27" s="44"/>
      <c r="M27" s="44"/>
      <c r="N27" s="44"/>
      <c r="O27" s="44"/>
      <c r="P27" s="44"/>
      <c r="Q27" s="44"/>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row>
    <row r="28" spans="1:57" s="83" customFormat="1">
      <c r="A28" s="4" t="s">
        <v>36</v>
      </c>
      <c r="B28" s="127" t="s">
        <v>123</v>
      </c>
      <c r="C28" s="42"/>
      <c r="D28" s="42"/>
      <c r="E28" s="42"/>
      <c r="F28" s="42"/>
      <c r="G28" s="42"/>
      <c r="H28" s="42"/>
      <c r="I28" s="42"/>
      <c r="J28" s="42"/>
      <c r="K28" s="42"/>
      <c r="L28" s="42"/>
      <c r="M28" s="42"/>
      <c r="N28" s="42"/>
      <c r="O28" s="42"/>
      <c r="P28" s="42"/>
      <c r="Q28" s="4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row>
    <row r="29" spans="1:57" s="83" customFormat="1">
      <c r="A29" s="4" t="s">
        <v>39</v>
      </c>
      <c r="B29" s="63" t="s">
        <v>41</v>
      </c>
      <c r="C29" s="42">
        <f>SUM(C30:C37)</f>
        <v>0</v>
      </c>
      <c r="D29" s="42">
        <f t="shared" ref="D29:Q29" si="6">SUM(D30:D37)</f>
        <v>0</v>
      </c>
      <c r="E29" s="42">
        <f t="shared" si="6"/>
        <v>0</v>
      </c>
      <c r="F29" s="42">
        <f t="shared" si="6"/>
        <v>0</v>
      </c>
      <c r="G29" s="42">
        <f t="shared" si="6"/>
        <v>0</v>
      </c>
      <c r="H29" s="42">
        <f t="shared" si="6"/>
        <v>0</v>
      </c>
      <c r="I29" s="42">
        <f t="shared" si="6"/>
        <v>0</v>
      </c>
      <c r="J29" s="42">
        <f t="shared" si="6"/>
        <v>0</v>
      </c>
      <c r="K29" s="42">
        <f t="shared" si="6"/>
        <v>0</v>
      </c>
      <c r="L29" s="42">
        <f t="shared" si="6"/>
        <v>0</v>
      </c>
      <c r="M29" s="42">
        <f t="shared" si="6"/>
        <v>0</v>
      </c>
      <c r="N29" s="42">
        <f t="shared" si="6"/>
        <v>0</v>
      </c>
      <c r="O29" s="42">
        <f t="shared" si="6"/>
        <v>0</v>
      </c>
      <c r="P29" s="42">
        <f t="shared" si="6"/>
        <v>0</v>
      </c>
      <c r="Q29" s="42">
        <f t="shared" si="6"/>
        <v>0</v>
      </c>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row>
    <row r="30" spans="1:57" s="83" customFormat="1">
      <c r="A30" s="4"/>
      <c r="B30" s="61" t="s">
        <v>42</v>
      </c>
      <c r="C30" s="43"/>
      <c r="D30" s="43"/>
      <c r="E30" s="43"/>
      <c r="F30" s="43"/>
      <c r="G30" s="43"/>
      <c r="H30" s="43"/>
      <c r="I30" s="43"/>
      <c r="J30" s="43"/>
      <c r="K30" s="43"/>
      <c r="L30" s="43"/>
      <c r="M30" s="43"/>
      <c r="N30" s="43"/>
      <c r="O30" s="43"/>
      <c r="P30" s="43"/>
      <c r="Q30" s="43"/>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row>
    <row r="31" spans="1:57" s="83" customFormat="1">
      <c r="A31" s="4"/>
      <c r="B31" s="5" t="s">
        <v>43</v>
      </c>
      <c r="C31" s="43"/>
      <c r="D31" s="43"/>
      <c r="E31" s="43"/>
      <c r="F31" s="43"/>
      <c r="G31" s="43"/>
      <c r="H31" s="43"/>
      <c r="I31" s="43"/>
      <c r="J31" s="43"/>
      <c r="K31" s="43"/>
      <c r="L31" s="43"/>
      <c r="M31" s="43"/>
      <c r="N31" s="43"/>
      <c r="O31" s="43"/>
      <c r="P31" s="43"/>
      <c r="Q31" s="43"/>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row>
    <row r="32" spans="1:57" s="83" customFormat="1">
      <c r="A32" s="4"/>
      <c r="B32" s="5" t="s">
        <v>44</v>
      </c>
      <c r="C32" s="43"/>
      <c r="D32" s="43"/>
      <c r="E32" s="43"/>
      <c r="F32" s="43"/>
      <c r="G32" s="43"/>
      <c r="H32" s="43"/>
      <c r="I32" s="43"/>
      <c r="J32" s="43"/>
      <c r="K32" s="43"/>
      <c r="L32" s="43"/>
      <c r="M32" s="43"/>
      <c r="N32" s="43"/>
      <c r="O32" s="43"/>
      <c r="P32" s="43"/>
      <c r="Q32" s="43"/>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row>
    <row r="33" spans="1:57" s="83" customFormat="1">
      <c r="A33" s="4"/>
      <c r="B33" s="5" t="s">
        <v>45</v>
      </c>
      <c r="C33" s="43"/>
      <c r="D33" s="43"/>
      <c r="E33" s="43"/>
      <c r="F33" s="43"/>
      <c r="G33" s="43"/>
      <c r="H33" s="43"/>
      <c r="I33" s="43"/>
      <c r="J33" s="43"/>
      <c r="K33" s="43"/>
      <c r="L33" s="43"/>
      <c r="M33" s="43"/>
      <c r="N33" s="43"/>
      <c r="O33" s="43"/>
      <c r="P33" s="43"/>
      <c r="Q33" s="43"/>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row>
    <row r="34" spans="1:57" s="83" customFormat="1">
      <c r="A34" s="4"/>
      <c r="B34" s="5" t="s">
        <v>46</v>
      </c>
      <c r="C34" s="43"/>
      <c r="D34" s="43"/>
      <c r="E34" s="43"/>
      <c r="F34" s="43"/>
      <c r="G34" s="43"/>
      <c r="H34" s="43"/>
      <c r="I34" s="43"/>
      <c r="J34" s="43"/>
      <c r="K34" s="43"/>
      <c r="L34" s="43"/>
      <c r="M34" s="43"/>
      <c r="N34" s="43"/>
      <c r="O34" s="43"/>
      <c r="P34" s="43"/>
      <c r="Q34" s="43"/>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row>
    <row r="35" spans="1:57" s="83" customFormat="1">
      <c r="A35" s="4"/>
      <c r="B35" s="5" t="s">
        <v>47</v>
      </c>
      <c r="C35" s="43"/>
      <c r="D35" s="43"/>
      <c r="E35" s="43"/>
      <c r="F35" s="43"/>
      <c r="G35" s="43"/>
      <c r="H35" s="43"/>
      <c r="I35" s="43"/>
      <c r="J35" s="43"/>
      <c r="K35" s="43"/>
      <c r="L35" s="43"/>
      <c r="M35" s="43"/>
      <c r="N35" s="43"/>
      <c r="O35" s="43"/>
      <c r="P35" s="43"/>
      <c r="Q35" s="43"/>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row>
    <row r="36" spans="1:57" s="83" customFormat="1">
      <c r="A36" s="26"/>
      <c r="B36" s="5" t="s">
        <v>48</v>
      </c>
      <c r="C36" s="43"/>
      <c r="D36" s="43"/>
      <c r="E36" s="43"/>
      <c r="F36" s="43"/>
      <c r="G36" s="43"/>
      <c r="H36" s="43"/>
      <c r="I36" s="43"/>
      <c r="J36" s="43"/>
      <c r="K36" s="43"/>
      <c r="L36" s="43"/>
      <c r="M36" s="43"/>
      <c r="N36" s="43"/>
      <c r="O36" s="43"/>
      <c r="P36" s="43"/>
      <c r="Q36" s="43"/>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row>
    <row r="37" spans="1:57" s="83" customFormat="1">
      <c r="A37" s="26"/>
      <c r="B37" s="6" t="s">
        <v>49</v>
      </c>
      <c r="C37" s="43"/>
      <c r="D37" s="43"/>
      <c r="E37" s="43"/>
      <c r="F37" s="43"/>
      <c r="G37" s="43"/>
      <c r="H37" s="43"/>
      <c r="I37" s="43"/>
      <c r="J37" s="43"/>
      <c r="K37" s="43"/>
      <c r="L37" s="43"/>
      <c r="M37" s="43"/>
      <c r="N37" s="43"/>
      <c r="O37" s="43"/>
      <c r="P37" s="43"/>
      <c r="Q37" s="43"/>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row>
    <row r="38" spans="1:57" s="83" customFormat="1">
      <c r="A38" s="28"/>
      <c r="B38" s="64"/>
      <c r="C38" s="37"/>
      <c r="D38" s="37"/>
      <c r="E38" s="37"/>
      <c r="F38" s="37"/>
      <c r="G38" s="37"/>
      <c r="H38" s="37"/>
      <c r="I38" s="37"/>
      <c r="J38" s="37"/>
      <c r="K38" s="37"/>
      <c r="L38" s="37"/>
      <c r="M38" s="37"/>
      <c r="N38" s="37"/>
      <c r="O38" s="37"/>
      <c r="P38" s="37"/>
      <c r="Q38" s="37"/>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row>
    <row r="39" spans="1:57" s="57" customFormat="1">
      <c r="A39" s="30" t="s">
        <v>112</v>
      </c>
      <c r="B39" s="29"/>
      <c r="C39" s="126"/>
      <c r="D39" s="126"/>
      <c r="E39" s="444" t="s">
        <v>452</v>
      </c>
      <c r="F39" s="445"/>
      <c r="G39" s="445"/>
      <c r="H39" s="446"/>
      <c r="I39" s="485"/>
      <c r="J39" s="486"/>
      <c r="K39" s="33"/>
      <c r="L39" s="33"/>
      <c r="M39" s="33"/>
      <c r="N39" s="33"/>
      <c r="O39" s="33"/>
      <c r="P39" s="33"/>
      <c r="Q39" s="33"/>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row>
    <row r="40" spans="1:57" s="83" customFormat="1">
      <c r="A40" s="27"/>
      <c r="B40" s="8"/>
      <c r="C40" s="34"/>
      <c r="D40" s="34"/>
      <c r="E40" s="34"/>
      <c r="F40" s="34"/>
      <c r="G40" s="34"/>
      <c r="H40" s="34"/>
      <c r="I40" s="34"/>
      <c r="J40" s="34"/>
      <c r="K40" s="34"/>
      <c r="L40" s="34"/>
      <c r="M40" s="34"/>
      <c r="N40" s="34"/>
      <c r="O40" s="34"/>
      <c r="P40" s="34"/>
      <c r="Q40" s="34"/>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row>
    <row r="41" spans="1:57" s="81" customFormat="1">
      <c r="A41" s="31" t="s">
        <v>31</v>
      </c>
      <c r="B41" s="58" t="s">
        <v>32</v>
      </c>
      <c r="C41" s="35" t="s">
        <v>33</v>
      </c>
      <c r="D41" s="35" t="s">
        <v>33</v>
      </c>
      <c r="E41" s="35" t="s">
        <v>33</v>
      </c>
      <c r="F41" s="35" t="s">
        <v>33</v>
      </c>
      <c r="G41" s="35" t="s">
        <v>33</v>
      </c>
      <c r="H41" s="35" t="s">
        <v>33</v>
      </c>
      <c r="I41" s="35" t="s">
        <v>33</v>
      </c>
      <c r="J41" s="35" t="s">
        <v>33</v>
      </c>
      <c r="K41" s="35" t="s">
        <v>33</v>
      </c>
      <c r="L41" s="35" t="s">
        <v>33</v>
      </c>
      <c r="M41" s="35" t="s">
        <v>33</v>
      </c>
      <c r="N41" s="35" t="s">
        <v>33</v>
      </c>
      <c r="O41" s="35" t="s">
        <v>33</v>
      </c>
      <c r="P41" s="35" t="s">
        <v>33</v>
      </c>
      <c r="Q41" s="35" t="s">
        <v>33</v>
      </c>
    </row>
    <row r="42" spans="1:57" s="83" customFormat="1">
      <c r="A42" s="16" t="s">
        <v>34</v>
      </c>
      <c r="B42" s="66" t="s">
        <v>24</v>
      </c>
      <c r="C42" s="89"/>
      <c r="D42" s="87"/>
      <c r="E42" s="87"/>
      <c r="F42" s="87"/>
      <c r="G42" s="87"/>
      <c r="H42" s="87"/>
      <c r="I42" s="87"/>
      <c r="J42" s="87"/>
      <c r="K42" s="87"/>
      <c r="L42" s="87"/>
      <c r="M42" s="87"/>
      <c r="N42" s="87"/>
      <c r="O42" s="87"/>
      <c r="P42" s="87"/>
      <c r="Q42" s="87"/>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row>
    <row r="43" spans="1:57" s="83" customFormat="1">
      <c r="A43" s="4" t="s">
        <v>36</v>
      </c>
      <c r="B43" s="63" t="s">
        <v>50</v>
      </c>
      <c r="C43" s="491">
        <f>C44+C45-C46</f>
        <v>0</v>
      </c>
      <c r="D43" s="491">
        <f>D44+D45-D46</f>
        <v>0</v>
      </c>
      <c r="E43" s="491">
        <f t="shared" ref="E43:Q43" si="7">E44+E45-E46</f>
        <v>0</v>
      </c>
      <c r="F43" s="491">
        <f t="shared" si="7"/>
        <v>0</v>
      </c>
      <c r="G43" s="491">
        <f t="shared" si="7"/>
        <v>0</v>
      </c>
      <c r="H43" s="491">
        <f t="shared" si="7"/>
        <v>0</v>
      </c>
      <c r="I43" s="491">
        <f t="shared" si="7"/>
        <v>0</v>
      </c>
      <c r="J43" s="491">
        <f t="shared" si="7"/>
        <v>0</v>
      </c>
      <c r="K43" s="491">
        <f t="shared" si="7"/>
        <v>0</v>
      </c>
      <c r="L43" s="491">
        <f t="shared" si="7"/>
        <v>0</v>
      </c>
      <c r="M43" s="491">
        <f t="shared" si="7"/>
        <v>0</v>
      </c>
      <c r="N43" s="491">
        <f t="shared" si="7"/>
        <v>0</v>
      </c>
      <c r="O43" s="491">
        <f t="shared" si="7"/>
        <v>0</v>
      </c>
      <c r="P43" s="491">
        <f t="shared" si="7"/>
        <v>0</v>
      </c>
      <c r="Q43" s="491">
        <f t="shared" si="7"/>
        <v>0</v>
      </c>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row>
    <row r="44" spans="1:57" s="83" customFormat="1">
      <c r="A44" s="4"/>
      <c r="B44" s="61" t="s">
        <v>51</v>
      </c>
      <c r="C44" s="39"/>
      <c r="D44" s="39"/>
      <c r="E44" s="39"/>
      <c r="F44" s="39"/>
      <c r="G44" s="39"/>
      <c r="H44" s="39"/>
      <c r="I44" s="39"/>
      <c r="J44" s="39"/>
      <c r="K44" s="39"/>
      <c r="L44" s="39"/>
      <c r="M44" s="39"/>
      <c r="N44" s="39"/>
      <c r="O44" s="39"/>
      <c r="P44" s="39"/>
      <c r="Q44" s="39"/>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row>
    <row r="45" spans="1:57" s="83" customFormat="1">
      <c r="A45" s="26"/>
      <c r="B45" s="6" t="s">
        <v>52</v>
      </c>
      <c r="C45" s="39"/>
      <c r="D45" s="39"/>
      <c r="E45" s="39"/>
      <c r="F45" s="39"/>
      <c r="G45" s="39"/>
      <c r="H45" s="39"/>
      <c r="I45" s="39"/>
      <c r="J45" s="39"/>
      <c r="K45" s="39"/>
      <c r="L45" s="39"/>
      <c r="M45" s="39"/>
      <c r="N45" s="39"/>
      <c r="O45" s="39"/>
      <c r="P45" s="39"/>
      <c r="Q45" s="39"/>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row>
    <row r="46" spans="1:57" s="83" customFormat="1" ht="25.5">
      <c r="A46" s="26"/>
      <c r="B46" s="6" t="s">
        <v>109</v>
      </c>
      <c r="C46" s="39"/>
      <c r="D46" s="39"/>
      <c r="E46" s="39"/>
      <c r="F46" s="39"/>
      <c r="G46" s="39"/>
      <c r="H46" s="39"/>
      <c r="I46" s="39"/>
      <c r="J46" s="39"/>
      <c r="K46" s="39"/>
      <c r="L46" s="39"/>
      <c r="M46" s="39"/>
      <c r="N46" s="39"/>
      <c r="O46" s="39"/>
      <c r="P46" s="39"/>
      <c r="Q46" s="39"/>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row>
    <row r="47" spans="1:57" s="83" customFormat="1">
      <c r="A47" s="11" t="s">
        <v>39</v>
      </c>
      <c r="B47" s="65" t="s">
        <v>82</v>
      </c>
      <c r="C47" s="45">
        <f>C43-C42</f>
        <v>0</v>
      </c>
      <c r="D47" s="45">
        <f>D43-C43</f>
        <v>0</v>
      </c>
      <c r="E47" s="45">
        <f t="shared" ref="E47:Q47" si="8">E43-D43</f>
        <v>0</v>
      </c>
      <c r="F47" s="45">
        <f t="shared" si="8"/>
        <v>0</v>
      </c>
      <c r="G47" s="45">
        <f t="shared" si="8"/>
        <v>0</v>
      </c>
      <c r="H47" s="45">
        <f t="shared" si="8"/>
        <v>0</v>
      </c>
      <c r="I47" s="45">
        <f t="shared" si="8"/>
        <v>0</v>
      </c>
      <c r="J47" s="45">
        <f t="shared" si="8"/>
        <v>0</v>
      </c>
      <c r="K47" s="45">
        <f t="shared" si="8"/>
        <v>0</v>
      </c>
      <c r="L47" s="45">
        <f t="shared" si="8"/>
        <v>0</v>
      </c>
      <c r="M47" s="45">
        <f t="shared" si="8"/>
        <v>0</v>
      </c>
      <c r="N47" s="45">
        <f t="shared" si="8"/>
        <v>0</v>
      </c>
      <c r="O47" s="45">
        <f t="shared" si="8"/>
        <v>0</v>
      </c>
      <c r="P47" s="45">
        <f t="shared" si="8"/>
        <v>0</v>
      </c>
      <c r="Q47" s="45">
        <f t="shared" si="8"/>
        <v>0</v>
      </c>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row>
    <row r="48" spans="1:57" s="83" customFormat="1">
      <c r="A48" s="27"/>
      <c r="B48" s="8"/>
      <c r="C48" s="34"/>
      <c r="D48" s="34"/>
      <c r="E48" s="34"/>
      <c r="F48" s="34"/>
      <c r="G48" s="34"/>
      <c r="H48" s="34"/>
      <c r="I48" s="34"/>
      <c r="J48" s="34"/>
      <c r="K48" s="34"/>
      <c r="L48" s="34"/>
      <c r="M48" s="34"/>
      <c r="N48" s="34"/>
      <c r="O48" s="34"/>
      <c r="P48" s="34"/>
      <c r="Q48" s="34"/>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row>
    <row r="49" spans="3:14">
      <c r="C49" s="90"/>
      <c r="D49" s="90"/>
      <c r="E49" s="90"/>
      <c r="F49" s="90"/>
      <c r="G49" s="90"/>
      <c r="H49" s="90"/>
      <c r="I49" s="90"/>
      <c r="J49" s="90"/>
      <c r="K49" s="90"/>
      <c r="L49" s="90"/>
      <c r="M49" s="90"/>
      <c r="N49" s="90"/>
    </row>
  </sheetData>
  <customSheetViews>
    <customSheetView guid="{BD8A273F-EBDA-4BF5-9FEF-0F811D076781}" scale="90" printArea="1">
      <selection activeCell="C43" sqref="C43"/>
      <rowBreaks count="1" manualBreakCount="1">
        <brk id="23" max="16" man="1"/>
      </rowBreaks>
      <pageMargins left="0.59055118110236227" right="0.59055118110236227" top="1.0629921259842521" bottom="0.62992125984251968" header="0.59055118110236227" footer="0.39370078740157483"/>
      <pageSetup paperSize="9" scale="70" pageOrder="overThenDown" orientation="landscape" verticalDpi="300" r:id="rId1"/>
      <headerFooter alignWithMargins="0">
        <oddHeader xml:space="preserve">&amp;L&amp;"Arial,Pogrubiony"&amp;16Dane wyjściowe do analizy finansowej 
</oddHeader>
        <oddFooter>&amp;CStrona &amp;P z &amp;N&amp;R&amp;A</oddFooter>
      </headerFooter>
    </customSheetView>
    <customSheetView guid="{42981FEF-5313-4B99-8040-85340FCD82AA}" scale="90" showPageBreaks="1" printArea="1">
      <selection activeCell="Q4" sqref="Q4"/>
      <rowBreaks count="1" manualBreakCount="1">
        <brk id="23" max="16" man="1"/>
      </rowBreaks>
      <pageMargins left="0.59055118110236227" right="0.59055118110236227" top="1.0629921259842521" bottom="0.62992125984251968" header="0.59055118110236227" footer="0.39370078740157483"/>
      <pageSetup paperSize="9" scale="70" pageOrder="overThenDown" orientation="landscape" verticalDpi="300" r:id="rId2"/>
      <headerFooter alignWithMargins="0">
        <oddHeader xml:space="preserve">&amp;L&amp;"Arial,Pogrubiony"&amp;16Dane wyjściowe do analizy finansowej 
</oddHeader>
        <oddFooter>&amp;CStrona &amp;P z &amp;N&amp;R&amp;A</oddFooter>
      </headerFooter>
    </customSheetView>
    <customSheetView guid="{9EC9AAF8-31E5-417A-A928-3DBD93AA7952}" scale="90" showPageBreaks="1" printArea="1">
      <selection activeCell="E47" sqref="E47"/>
      <rowBreaks count="1" manualBreakCount="1">
        <brk id="24" max="16" man="1"/>
      </rowBreaks>
      <pageMargins left="0.59055118110236227" right="0.59055118110236227" top="1.0629921259842521" bottom="0.62992125984251968" header="0.59055118110236227" footer="0.39370078740157483"/>
      <pageSetup paperSize="9" scale="70" pageOrder="overThenDown" orientation="landscape" horizontalDpi="300" verticalDpi="300" r:id="rId3"/>
      <headerFooter alignWithMargins="0">
        <oddHeader xml:space="preserve">&amp;L&amp;"Arial,Pogrubiony"&amp;16Dane wyjściowe do analizy finansowej 
</oddHeader>
        <oddFooter>&amp;CStrona &amp;P z &amp;N&amp;R&amp;A</oddFooter>
      </headerFooter>
    </customSheetView>
    <customSheetView guid="{F7D79B8D-92A2-4094-827A-AE8F90DE993F}" scale="90" topLeftCell="A25">
      <selection activeCell="F53" sqref="F53"/>
      <rowBreaks count="1" manualBreakCount="1">
        <brk id="24" max="16" man="1"/>
      </rowBreaks>
      <pageMargins left="0.59055118110236227" right="0.59055118110236227" top="1.0629921259842521" bottom="0.62992125984251968" header="0.59055118110236227" footer="0.39370078740157483"/>
      <pageSetup paperSize="9" scale="70" pageOrder="overThenDown" orientation="landscape" horizontalDpi="300" verticalDpi="300" r:id="rId4"/>
      <headerFooter alignWithMargins="0">
        <oddHeader xml:space="preserve">&amp;L&amp;"Arial,Pogrubiony"&amp;16Dane wyjściowe do analizy finansowej 
</oddHeader>
        <oddFooter>&amp;CStrona &amp;P z &amp;N&amp;R&amp;A</oddFooter>
      </headerFooter>
    </customSheetView>
    <customSheetView guid="{19015944-8DC3-4198-B28B-DDAFEE7C00D9}" scale="90" showPageBreaks="1" printArea="1" view="pageBreakPreview" topLeftCell="A13">
      <selection activeCell="B27" sqref="B27"/>
      <rowBreaks count="1" manualBreakCount="1">
        <brk id="23" max="16" man="1"/>
      </rowBreaks>
      <pageMargins left="0.59055118110236227" right="0.59055118110236227" top="1.0629921259842521" bottom="0.62992125984251968" header="0.59055118110236227" footer="0.39370078740157483"/>
      <pageSetup paperSize="9" scale="70" pageOrder="overThenDown" orientation="landscape" verticalDpi="300" r:id="rId5"/>
      <headerFooter alignWithMargins="0">
        <oddHeader xml:space="preserve">&amp;L&amp;"Arial,Pogrubiony"&amp;16Dane wyjściowe do analizy finansowej 
</oddHeader>
        <oddFooter>&amp;CStrona &amp;P z &amp;N&amp;R&amp;A</oddFooter>
      </headerFooter>
    </customSheetView>
    <customSheetView guid="{7459C945-4CDE-4B11-9340-999C59B3DCDD}" scale="90" showPageBreaks="1" printArea="1" view="pageBreakPreview" topLeftCell="A13">
      <selection activeCell="B27" sqref="B27"/>
      <rowBreaks count="1" manualBreakCount="1">
        <brk id="23" max="16" man="1"/>
      </rowBreaks>
      <pageMargins left="0.59055118110236227" right="0.59055118110236227" top="1.0629921259842521" bottom="0.62992125984251968" header="0.59055118110236227" footer="0.39370078740157483"/>
      <pageSetup paperSize="9" scale="70" pageOrder="overThenDown" orientation="landscape" verticalDpi="300" r:id="rId6"/>
      <headerFooter alignWithMargins="0">
        <oddHeader xml:space="preserve">&amp;L&amp;"Arial,Pogrubiony"&amp;16Dane wyjściowe do analizy finansowej 
</oddHeader>
        <oddFooter>&amp;CStrona &amp;P z &amp;N&amp;R&amp;A</oddFooter>
      </headerFooter>
    </customSheetView>
  </customSheetViews>
  <mergeCells count="3">
    <mergeCell ref="D25:G25"/>
    <mergeCell ref="D2:J2"/>
    <mergeCell ref="D18:G18"/>
  </mergeCells>
  <phoneticPr fontId="0" type="noConversion"/>
  <pageMargins left="0.59055118110236227" right="0.59055118110236227" top="1.0629921259842521" bottom="0.62992125984251968" header="0.59055118110236227" footer="0.39370078740157483"/>
  <pageSetup paperSize="9" scale="70" pageOrder="overThenDown" orientation="landscape" verticalDpi="300" r:id="rId7"/>
  <headerFooter alignWithMargins="0">
    <oddHeader xml:space="preserve">&amp;L&amp;"Arial,Pogrubiony"&amp;16Dane wyjściowe do analizy finansowej 
</oddHeader>
    <oddFooter>&amp;CStrona &amp;P z &amp;N&amp;R&amp;A</oddFooter>
  </headerFooter>
  <rowBreaks count="1" manualBreakCount="1">
    <brk id="23" max="16"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75"/>
  <sheetViews>
    <sheetView zoomScale="90" zoomScaleNormal="90" workbookViewId="0">
      <selection activeCell="K20" sqref="K20"/>
    </sheetView>
  </sheetViews>
  <sheetFormatPr defaultRowHeight="12.75"/>
  <cols>
    <col min="1" max="1" width="4.140625" style="53" customWidth="1"/>
    <col min="2" max="2" width="47.85546875" style="53" customWidth="1"/>
    <col min="3" max="3" width="15.85546875" style="47" customWidth="1"/>
    <col min="4" max="34" width="15.85546875" style="53" customWidth="1"/>
    <col min="35" max="16384" width="9.140625" style="53"/>
  </cols>
  <sheetData>
    <row r="1" spans="1:34" ht="55.5" customHeight="1" thickBot="1">
      <c r="B1" s="203"/>
      <c r="C1" s="541" t="s">
        <v>477</v>
      </c>
      <c r="D1" s="542"/>
      <c r="E1" s="542"/>
      <c r="F1" s="542"/>
      <c r="G1" s="542"/>
      <c r="H1" s="542"/>
      <c r="I1" s="543"/>
    </row>
    <row r="3" spans="1:34" s="207" customFormat="1" ht="18">
      <c r="A3" s="204" t="s">
        <v>57</v>
      </c>
      <c r="B3" s="205" t="s">
        <v>166</v>
      </c>
      <c r="C3" s="206"/>
    </row>
    <row r="4" spans="1:34" s="207" customFormat="1" ht="12.75" customHeight="1">
      <c r="A4" s="204"/>
      <c r="B4" s="205"/>
      <c r="C4" s="206"/>
    </row>
    <row r="5" spans="1:34" s="54" customFormat="1">
      <c r="A5" s="208" t="s">
        <v>337</v>
      </c>
      <c r="B5" s="209"/>
      <c r="C5" s="210"/>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row>
    <row r="6" spans="1:34" s="54" customFormat="1">
      <c r="A6" s="212"/>
      <c r="B6" s="212" t="s">
        <v>167</v>
      </c>
      <c r="C6" s="213" t="s">
        <v>33</v>
      </c>
      <c r="D6" s="214" t="s">
        <v>33</v>
      </c>
      <c r="E6" s="214" t="s">
        <v>33</v>
      </c>
      <c r="F6" s="214" t="s">
        <v>33</v>
      </c>
      <c r="G6" s="214" t="s">
        <v>33</v>
      </c>
      <c r="H6" s="214" t="s">
        <v>33</v>
      </c>
      <c r="I6" s="214" t="s">
        <v>33</v>
      </c>
      <c r="J6" s="214" t="s">
        <v>33</v>
      </c>
      <c r="K6" s="214" t="s">
        <v>33</v>
      </c>
      <c r="L6" s="214" t="s">
        <v>33</v>
      </c>
      <c r="M6" s="214" t="s">
        <v>33</v>
      </c>
      <c r="N6" s="214" t="s">
        <v>33</v>
      </c>
      <c r="O6" s="214" t="s">
        <v>33</v>
      </c>
      <c r="P6" s="214" t="s">
        <v>33</v>
      </c>
      <c r="Q6" s="214" t="s">
        <v>33</v>
      </c>
      <c r="R6" s="214" t="s">
        <v>33</v>
      </c>
      <c r="S6" s="214" t="s">
        <v>33</v>
      </c>
      <c r="T6" s="214" t="s">
        <v>33</v>
      </c>
      <c r="U6" s="214" t="s">
        <v>33</v>
      </c>
      <c r="V6" s="214" t="s">
        <v>33</v>
      </c>
      <c r="W6" s="214" t="s">
        <v>33</v>
      </c>
      <c r="X6" s="214" t="s">
        <v>33</v>
      </c>
      <c r="Y6" s="214" t="s">
        <v>33</v>
      </c>
      <c r="Z6" s="214" t="s">
        <v>33</v>
      </c>
      <c r="AA6" s="214" t="s">
        <v>33</v>
      </c>
      <c r="AB6" s="214" t="s">
        <v>33</v>
      </c>
      <c r="AC6" s="214" t="s">
        <v>33</v>
      </c>
      <c r="AD6" s="214" t="s">
        <v>33</v>
      </c>
      <c r="AE6" s="214" t="s">
        <v>33</v>
      </c>
      <c r="AF6" s="214" t="s">
        <v>33</v>
      </c>
      <c r="AG6" s="214" t="s">
        <v>33</v>
      </c>
      <c r="AH6" s="214" t="s">
        <v>33</v>
      </c>
    </row>
    <row r="7" spans="1:34" s="218" customFormat="1" ht="25.5">
      <c r="A7" s="215" t="s">
        <v>36</v>
      </c>
      <c r="B7" s="216" t="s">
        <v>168</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row>
    <row r="8" spans="1:34" s="218" customFormat="1">
      <c r="A8" s="219" t="s">
        <v>39</v>
      </c>
      <c r="B8" s="220" t="s">
        <v>169</v>
      </c>
      <c r="C8" s="221">
        <f>SUM(C7:C7)</f>
        <v>0</v>
      </c>
      <c r="D8" s="221">
        <f t="shared" ref="D8:T8" si="0">SUM(D7:D7)</f>
        <v>0</v>
      </c>
      <c r="E8" s="221">
        <f t="shared" si="0"/>
        <v>0</v>
      </c>
      <c r="F8" s="221">
        <f t="shared" si="0"/>
        <v>0</v>
      </c>
      <c r="G8" s="221">
        <f t="shared" si="0"/>
        <v>0</v>
      </c>
      <c r="H8" s="221">
        <f t="shared" si="0"/>
        <v>0</v>
      </c>
      <c r="I8" s="221">
        <f t="shared" si="0"/>
        <v>0</v>
      </c>
      <c r="J8" s="221">
        <f t="shared" si="0"/>
        <v>0</v>
      </c>
      <c r="K8" s="221">
        <f t="shared" si="0"/>
        <v>0</v>
      </c>
      <c r="L8" s="221">
        <f t="shared" si="0"/>
        <v>0</v>
      </c>
      <c r="M8" s="221">
        <f t="shared" si="0"/>
        <v>0</v>
      </c>
      <c r="N8" s="221">
        <f t="shared" si="0"/>
        <v>0</v>
      </c>
      <c r="O8" s="221">
        <f t="shared" si="0"/>
        <v>0</v>
      </c>
      <c r="P8" s="221">
        <f t="shared" si="0"/>
        <v>0</v>
      </c>
      <c r="Q8" s="221">
        <f t="shared" si="0"/>
        <v>0</v>
      </c>
      <c r="R8" s="221">
        <f t="shared" si="0"/>
        <v>0</v>
      </c>
      <c r="S8" s="221">
        <f t="shared" si="0"/>
        <v>0</v>
      </c>
      <c r="T8" s="221">
        <f t="shared" si="0"/>
        <v>0</v>
      </c>
      <c r="U8" s="221">
        <f t="shared" ref="U8" si="1">SUM(U7:U7)</f>
        <v>0</v>
      </c>
      <c r="V8" s="221">
        <f t="shared" ref="V8" si="2">SUM(V7:V7)</f>
        <v>0</v>
      </c>
      <c r="W8" s="221">
        <f t="shared" ref="W8" si="3">SUM(W7:W7)</f>
        <v>0</v>
      </c>
      <c r="X8" s="221">
        <f t="shared" ref="X8" si="4">SUM(X7:X7)</f>
        <v>0</v>
      </c>
      <c r="Y8" s="221">
        <f t="shared" ref="Y8" si="5">SUM(Y7:Y7)</f>
        <v>0</v>
      </c>
      <c r="Z8" s="221">
        <f t="shared" ref="Z8" si="6">SUM(Z7:Z7)</f>
        <v>0</v>
      </c>
      <c r="AA8" s="221">
        <f t="shared" ref="AA8" si="7">SUM(AA7:AA7)</f>
        <v>0</v>
      </c>
      <c r="AB8" s="221">
        <f t="shared" ref="AB8" si="8">SUM(AB7:AB7)</f>
        <v>0</v>
      </c>
      <c r="AC8" s="221">
        <f t="shared" ref="AC8" si="9">SUM(AC7:AC7)</f>
        <v>0</v>
      </c>
      <c r="AD8" s="221">
        <f t="shared" ref="AD8" si="10">SUM(AD7:AD7)</f>
        <v>0</v>
      </c>
      <c r="AE8" s="221">
        <f t="shared" ref="AE8" si="11">SUM(AE7:AE7)</f>
        <v>0</v>
      </c>
      <c r="AF8" s="221">
        <f t="shared" ref="AF8" si="12">SUM(AF7:AF7)</f>
        <v>0</v>
      </c>
      <c r="AG8" s="221">
        <f t="shared" ref="AG8" si="13">SUM(AG7:AG7)</f>
        <v>0</v>
      </c>
      <c r="AH8" s="221">
        <f t="shared" ref="AH8" si="14">SUM(AH7:AH7)</f>
        <v>0</v>
      </c>
    </row>
    <row r="9" spans="1:34" s="218" customFormat="1">
      <c r="A9" s="215" t="s">
        <v>53</v>
      </c>
      <c r="B9" s="403" t="s">
        <v>170</v>
      </c>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row>
    <row r="10" spans="1:34" s="54" customFormat="1">
      <c r="A10" s="222" t="s">
        <v>54</v>
      </c>
      <c r="B10" s="55" t="s">
        <v>81</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row>
    <row r="11" spans="1:34" s="218" customFormat="1">
      <c r="A11" s="219" t="s">
        <v>378</v>
      </c>
      <c r="B11" s="220" t="s">
        <v>381</v>
      </c>
      <c r="C11" s="221">
        <f>SUM(C9:C10)</f>
        <v>0</v>
      </c>
      <c r="D11" s="221">
        <f t="shared" ref="D11:T11" si="15">SUM(D9:D10)</f>
        <v>0</v>
      </c>
      <c r="E11" s="221">
        <f t="shared" si="15"/>
        <v>0</v>
      </c>
      <c r="F11" s="221">
        <f t="shared" si="15"/>
        <v>0</v>
      </c>
      <c r="G11" s="221">
        <f t="shared" si="15"/>
        <v>0</v>
      </c>
      <c r="H11" s="221">
        <f t="shared" si="15"/>
        <v>0</v>
      </c>
      <c r="I11" s="221">
        <f t="shared" si="15"/>
        <v>0</v>
      </c>
      <c r="J11" s="221">
        <f t="shared" si="15"/>
        <v>0</v>
      </c>
      <c r="K11" s="221">
        <f t="shared" si="15"/>
        <v>0</v>
      </c>
      <c r="L11" s="221">
        <f t="shared" si="15"/>
        <v>0</v>
      </c>
      <c r="M11" s="221">
        <f t="shared" si="15"/>
        <v>0</v>
      </c>
      <c r="N11" s="221">
        <f t="shared" si="15"/>
        <v>0</v>
      </c>
      <c r="O11" s="221">
        <f t="shared" si="15"/>
        <v>0</v>
      </c>
      <c r="P11" s="221">
        <f t="shared" si="15"/>
        <v>0</v>
      </c>
      <c r="Q11" s="221">
        <f t="shared" si="15"/>
        <v>0</v>
      </c>
      <c r="R11" s="221">
        <f t="shared" si="15"/>
        <v>0</v>
      </c>
      <c r="S11" s="221">
        <f t="shared" si="15"/>
        <v>0</v>
      </c>
      <c r="T11" s="221">
        <f t="shared" si="15"/>
        <v>0</v>
      </c>
      <c r="U11" s="221">
        <f t="shared" ref="U11" si="16">SUM(U9:U10)</f>
        <v>0</v>
      </c>
      <c r="V11" s="221">
        <f t="shared" ref="V11" si="17">SUM(V9:V10)</f>
        <v>0</v>
      </c>
      <c r="W11" s="221">
        <f t="shared" ref="W11" si="18">SUM(W9:W10)</f>
        <v>0</v>
      </c>
      <c r="X11" s="221">
        <f t="shared" ref="X11" si="19">SUM(X9:X10)</f>
        <v>0</v>
      </c>
      <c r="Y11" s="221">
        <f t="shared" ref="Y11" si="20">SUM(Y9:Y10)</f>
        <v>0</v>
      </c>
      <c r="Z11" s="221">
        <f t="shared" ref="Z11" si="21">SUM(Z9:Z10)</f>
        <v>0</v>
      </c>
      <c r="AA11" s="221">
        <f t="shared" ref="AA11" si="22">SUM(AA9:AA10)</f>
        <v>0</v>
      </c>
      <c r="AB11" s="221">
        <f t="shared" ref="AB11" si="23">SUM(AB9:AB10)</f>
        <v>0</v>
      </c>
      <c r="AC11" s="221">
        <f t="shared" ref="AC11" si="24">SUM(AC9:AC10)</f>
        <v>0</v>
      </c>
      <c r="AD11" s="221">
        <f t="shared" ref="AD11" si="25">SUM(AD9:AD10)</f>
        <v>0</v>
      </c>
      <c r="AE11" s="221">
        <f t="shared" ref="AE11" si="26">SUM(AE9:AE10)</f>
        <v>0</v>
      </c>
      <c r="AF11" s="221">
        <f t="shared" ref="AF11" si="27">SUM(AF9:AF10)</f>
        <v>0</v>
      </c>
      <c r="AG11" s="221">
        <f t="shared" ref="AG11" si="28">SUM(AG9:AG10)</f>
        <v>0</v>
      </c>
      <c r="AH11" s="221">
        <f t="shared" ref="AH11" si="29">SUM(AH9:AH10)</f>
        <v>0</v>
      </c>
    </row>
    <row r="12" spans="1:34" s="218" customFormat="1">
      <c r="A12" s="219" t="s">
        <v>124</v>
      </c>
      <c r="B12" s="220" t="s">
        <v>380</v>
      </c>
      <c r="C12" s="221">
        <f>C8-C11</f>
        <v>0</v>
      </c>
      <c r="D12" s="221">
        <f t="shared" ref="D12:T12" si="30">D8-D11</f>
        <v>0</v>
      </c>
      <c r="E12" s="221">
        <f t="shared" si="30"/>
        <v>0</v>
      </c>
      <c r="F12" s="221">
        <f t="shared" si="30"/>
        <v>0</v>
      </c>
      <c r="G12" s="221">
        <f t="shared" si="30"/>
        <v>0</v>
      </c>
      <c r="H12" s="221">
        <f t="shared" si="30"/>
        <v>0</v>
      </c>
      <c r="I12" s="221">
        <f t="shared" si="30"/>
        <v>0</v>
      </c>
      <c r="J12" s="221">
        <f t="shared" si="30"/>
        <v>0</v>
      </c>
      <c r="K12" s="221">
        <f t="shared" si="30"/>
        <v>0</v>
      </c>
      <c r="L12" s="221">
        <f t="shared" si="30"/>
        <v>0</v>
      </c>
      <c r="M12" s="221">
        <f t="shared" si="30"/>
        <v>0</v>
      </c>
      <c r="N12" s="221">
        <f t="shared" si="30"/>
        <v>0</v>
      </c>
      <c r="O12" s="221">
        <f t="shared" si="30"/>
        <v>0</v>
      </c>
      <c r="P12" s="221">
        <f t="shared" si="30"/>
        <v>0</v>
      </c>
      <c r="Q12" s="221">
        <f t="shared" si="30"/>
        <v>0</v>
      </c>
      <c r="R12" s="221">
        <f t="shared" si="30"/>
        <v>0</v>
      </c>
      <c r="S12" s="221">
        <f t="shared" si="30"/>
        <v>0</v>
      </c>
      <c r="T12" s="221">
        <f t="shared" si="30"/>
        <v>0</v>
      </c>
      <c r="U12" s="221">
        <f t="shared" ref="U12" si="31">U8-U11</f>
        <v>0</v>
      </c>
      <c r="V12" s="221">
        <f t="shared" ref="V12" si="32">V8-V11</f>
        <v>0</v>
      </c>
      <c r="W12" s="221">
        <f t="shared" ref="W12" si="33">W8-W11</f>
        <v>0</v>
      </c>
      <c r="X12" s="221">
        <f t="shared" ref="X12" si="34">X8-X11</f>
        <v>0</v>
      </c>
      <c r="Y12" s="221">
        <f t="shared" ref="Y12" si="35">Y8-Y11</f>
        <v>0</v>
      </c>
      <c r="Z12" s="221">
        <f t="shared" ref="Z12" si="36">Z8-Z11</f>
        <v>0</v>
      </c>
      <c r="AA12" s="221">
        <f t="shared" ref="AA12" si="37">AA8-AA11</f>
        <v>0</v>
      </c>
      <c r="AB12" s="221">
        <f t="shared" ref="AB12" si="38">AB8-AB11</f>
        <v>0</v>
      </c>
      <c r="AC12" s="221">
        <f t="shared" ref="AC12" si="39">AC8-AC11</f>
        <v>0</v>
      </c>
      <c r="AD12" s="221">
        <f t="shared" ref="AD12" si="40">AD8-AD11</f>
        <v>0</v>
      </c>
      <c r="AE12" s="221">
        <f t="shared" ref="AE12" si="41">AE8-AE11</f>
        <v>0</v>
      </c>
      <c r="AF12" s="221">
        <f t="shared" ref="AF12" si="42">AF8-AF11</f>
        <v>0</v>
      </c>
      <c r="AG12" s="221">
        <f t="shared" ref="AG12" si="43">AG8-AG11</f>
        <v>0</v>
      </c>
      <c r="AH12" s="221">
        <f t="shared" ref="AH12" si="44">AH8-AH11</f>
        <v>0</v>
      </c>
    </row>
    <row r="13" spans="1:34" s="227" customFormat="1" ht="15.75">
      <c r="A13" s="223" t="s">
        <v>171</v>
      </c>
      <c r="B13" s="224" t="s">
        <v>377</v>
      </c>
      <c r="C13" s="225">
        <f>1</f>
        <v>1</v>
      </c>
      <c r="D13" s="226">
        <f>C13/(1+0.04)</f>
        <v>0.96153846153846145</v>
      </c>
      <c r="E13" s="226">
        <f t="shared" ref="E13:AH13" si="45">D13/(1+0.04)</f>
        <v>0.92455621301775137</v>
      </c>
      <c r="F13" s="226">
        <f t="shared" si="45"/>
        <v>0.88899635867091475</v>
      </c>
      <c r="G13" s="226">
        <f t="shared" si="45"/>
        <v>0.85480419102972571</v>
      </c>
      <c r="H13" s="226">
        <f t="shared" si="45"/>
        <v>0.82192710675935166</v>
      </c>
      <c r="I13" s="226">
        <f t="shared" si="45"/>
        <v>0.79031452573014582</v>
      </c>
      <c r="J13" s="226">
        <f t="shared" si="45"/>
        <v>0.75991781320206331</v>
      </c>
      <c r="K13" s="226">
        <f t="shared" si="45"/>
        <v>0.73069020500198389</v>
      </c>
      <c r="L13" s="226">
        <f t="shared" si="45"/>
        <v>0.70258673557883067</v>
      </c>
      <c r="M13" s="226">
        <f t="shared" si="45"/>
        <v>0.67556416882579873</v>
      </c>
      <c r="N13" s="226">
        <f t="shared" si="45"/>
        <v>0.64958093156326802</v>
      </c>
      <c r="O13" s="226">
        <f t="shared" si="45"/>
        <v>0.62459704958006534</v>
      </c>
      <c r="P13" s="226">
        <f t="shared" si="45"/>
        <v>0.60057408613467822</v>
      </c>
      <c r="Q13" s="226">
        <f t="shared" si="45"/>
        <v>0.57747508282180593</v>
      </c>
      <c r="R13" s="226">
        <f t="shared" si="45"/>
        <v>0.55526450271327488</v>
      </c>
      <c r="S13" s="226">
        <f t="shared" si="45"/>
        <v>0.53390817568584126</v>
      </c>
      <c r="T13" s="226">
        <f t="shared" si="45"/>
        <v>0.51337324585177047</v>
      </c>
      <c r="U13" s="226">
        <f t="shared" si="45"/>
        <v>0.49362812101131776</v>
      </c>
      <c r="V13" s="226">
        <f t="shared" si="45"/>
        <v>0.47464242404934398</v>
      </c>
      <c r="W13" s="226">
        <f t="shared" si="45"/>
        <v>0.45638694620129228</v>
      </c>
      <c r="X13" s="226">
        <f t="shared" si="45"/>
        <v>0.4388336021166272</v>
      </c>
      <c r="Y13" s="226">
        <f t="shared" si="45"/>
        <v>0.42195538665060306</v>
      </c>
      <c r="Z13" s="226">
        <f t="shared" si="45"/>
        <v>0.40572633331788754</v>
      </c>
      <c r="AA13" s="226">
        <f t="shared" si="45"/>
        <v>0.39012147434412264</v>
      </c>
      <c r="AB13" s="226">
        <f t="shared" si="45"/>
        <v>0.37511680225396404</v>
      </c>
      <c r="AC13" s="226">
        <f t="shared" si="45"/>
        <v>0.3606892329365039</v>
      </c>
      <c r="AD13" s="226">
        <f t="shared" si="45"/>
        <v>0.34681657013125372</v>
      </c>
      <c r="AE13" s="226">
        <f t="shared" si="45"/>
        <v>0.33347747128005162</v>
      </c>
      <c r="AF13" s="226">
        <f t="shared" si="45"/>
        <v>0.32065141469235731</v>
      </c>
      <c r="AG13" s="226">
        <f t="shared" si="45"/>
        <v>0.3083186679734205</v>
      </c>
      <c r="AH13" s="226">
        <f t="shared" si="45"/>
        <v>0.29646025766675049</v>
      </c>
    </row>
    <row r="14" spans="1:34" s="218" customFormat="1">
      <c r="A14" s="219" t="s">
        <v>172</v>
      </c>
      <c r="B14" s="220" t="s">
        <v>379</v>
      </c>
      <c r="C14" s="221">
        <f>C12*C13</f>
        <v>0</v>
      </c>
      <c r="D14" s="221">
        <f t="shared" ref="D14:T14" si="46">D12*D13</f>
        <v>0</v>
      </c>
      <c r="E14" s="221">
        <f t="shared" si="46"/>
        <v>0</v>
      </c>
      <c r="F14" s="221">
        <f t="shared" si="46"/>
        <v>0</v>
      </c>
      <c r="G14" s="221">
        <f t="shared" si="46"/>
        <v>0</v>
      </c>
      <c r="H14" s="221">
        <f t="shared" si="46"/>
        <v>0</v>
      </c>
      <c r="I14" s="221">
        <f t="shared" si="46"/>
        <v>0</v>
      </c>
      <c r="J14" s="221">
        <f t="shared" si="46"/>
        <v>0</v>
      </c>
      <c r="K14" s="221">
        <f t="shared" si="46"/>
        <v>0</v>
      </c>
      <c r="L14" s="221">
        <f t="shared" si="46"/>
        <v>0</v>
      </c>
      <c r="M14" s="221">
        <f t="shared" si="46"/>
        <v>0</v>
      </c>
      <c r="N14" s="221">
        <f t="shared" si="46"/>
        <v>0</v>
      </c>
      <c r="O14" s="221">
        <f>O12*O13</f>
        <v>0</v>
      </c>
      <c r="P14" s="221">
        <f t="shared" si="46"/>
        <v>0</v>
      </c>
      <c r="Q14" s="221">
        <f t="shared" si="46"/>
        <v>0</v>
      </c>
      <c r="R14" s="221">
        <f t="shared" si="46"/>
        <v>0</v>
      </c>
      <c r="S14" s="221">
        <f t="shared" si="46"/>
        <v>0</v>
      </c>
      <c r="T14" s="221">
        <f t="shared" si="46"/>
        <v>0</v>
      </c>
      <c r="U14" s="221">
        <f t="shared" ref="U14" si="47">U12*U13</f>
        <v>0</v>
      </c>
      <c r="V14" s="221">
        <f t="shared" ref="V14" si="48">V12*V13</f>
        <v>0</v>
      </c>
      <c r="W14" s="221">
        <f t="shared" ref="W14" si="49">W12*W13</f>
        <v>0</v>
      </c>
      <c r="X14" s="221">
        <f t="shared" ref="X14" si="50">X12*X13</f>
        <v>0</v>
      </c>
      <c r="Y14" s="221">
        <f t="shared" ref="Y14" si="51">Y12*Y13</f>
        <v>0</v>
      </c>
      <c r="Z14" s="221">
        <f t="shared" ref="Z14" si="52">Z12*Z13</f>
        <v>0</v>
      </c>
      <c r="AA14" s="221">
        <f t="shared" ref="AA14" si="53">AA12*AA13</f>
        <v>0</v>
      </c>
      <c r="AB14" s="221">
        <f t="shared" ref="AB14" si="54">AB12*AB13</f>
        <v>0</v>
      </c>
      <c r="AC14" s="221">
        <f t="shared" ref="AC14" si="55">AC12*AC13</f>
        <v>0</v>
      </c>
      <c r="AD14" s="221">
        <f t="shared" ref="AD14" si="56">AD12*AD13</f>
        <v>0</v>
      </c>
      <c r="AE14" s="221">
        <f t="shared" ref="AE14" si="57">AE12*AE13</f>
        <v>0</v>
      </c>
      <c r="AF14" s="221">
        <f t="shared" ref="AF14" si="58">AF12*AF13</f>
        <v>0</v>
      </c>
      <c r="AG14" s="221">
        <f t="shared" ref="AG14" si="59">AG12*AG13</f>
        <v>0</v>
      </c>
      <c r="AH14" s="221">
        <f t="shared" ref="AH14" si="60">AH12*AH13</f>
        <v>0</v>
      </c>
    </row>
    <row r="15" spans="1:34" s="218" customFormat="1" ht="18" customHeight="1">
      <c r="A15" s="228"/>
      <c r="B15" s="229" t="s">
        <v>174</v>
      </c>
      <c r="C15" s="230">
        <f>SUM(C14:AH14)</f>
        <v>0</v>
      </c>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row>
    <row r="16" spans="1:34" ht="13.5" thickBot="1"/>
    <row r="17" spans="1:13" ht="35.25" customHeight="1">
      <c r="C17" s="544" t="s">
        <v>383</v>
      </c>
      <c r="D17" s="545"/>
      <c r="E17" s="545"/>
      <c r="F17" s="545"/>
      <c r="G17" s="545"/>
      <c r="H17" s="545"/>
      <c r="I17" s="546"/>
    </row>
    <row r="18" spans="1:13" ht="48" customHeight="1" thickBot="1">
      <c r="C18" s="547" t="s">
        <v>384</v>
      </c>
      <c r="D18" s="548"/>
      <c r="E18" s="548"/>
      <c r="F18" s="548"/>
      <c r="G18" s="548"/>
      <c r="H18" s="548"/>
      <c r="I18" s="549"/>
    </row>
    <row r="20" spans="1:13" ht="18.75">
      <c r="A20" s="204" t="s">
        <v>59</v>
      </c>
      <c r="B20" s="205" t="s">
        <v>175</v>
      </c>
      <c r="C20" s="206"/>
      <c r="E20" s="448" t="s">
        <v>454</v>
      </c>
      <c r="F20" s="449"/>
      <c r="G20" s="449"/>
      <c r="H20" s="449"/>
      <c r="I20" s="449"/>
    </row>
    <row r="21" spans="1:13">
      <c r="E21" s="537" t="s">
        <v>480</v>
      </c>
      <c r="F21" s="537"/>
      <c r="G21" s="537"/>
      <c r="H21" s="537"/>
      <c r="I21" s="233"/>
    </row>
    <row r="22" spans="1:13">
      <c r="A22" s="234"/>
      <c r="B22" s="235" t="s">
        <v>176</v>
      </c>
      <c r="C22" s="236"/>
      <c r="E22" s="237"/>
      <c r="F22" s="237"/>
      <c r="G22" s="237"/>
      <c r="H22" s="237"/>
      <c r="I22" s="237"/>
    </row>
    <row r="23" spans="1:13">
      <c r="A23" s="234"/>
      <c r="B23" s="235" t="s">
        <v>177</v>
      </c>
      <c r="C23" s="236"/>
      <c r="E23" s="537" t="s">
        <v>178</v>
      </c>
      <c r="F23" s="537"/>
      <c r="G23" s="537"/>
      <c r="H23" s="537"/>
      <c r="I23" s="233"/>
    </row>
    <row r="24" spans="1:13" ht="25.5">
      <c r="A24" s="234"/>
      <c r="B24" s="238" t="s">
        <v>179</v>
      </c>
      <c r="C24" s="86">
        <f>C23*C22</f>
        <v>0</v>
      </c>
    </row>
    <row r="25" spans="1:13">
      <c r="E25" s="537" t="s">
        <v>481</v>
      </c>
      <c r="F25" s="537"/>
      <c r="G25" s="537"/>
      <c r="H25" s="537"/>
      <c r="I25" s="239"/>
      <c r="M25" s="492"/>
    </row>
    <row r="26" spans="1:13" s="207" customFormat="1" ht="18">
      <c r="A26" s="204" t="s">
        <v>60</v>
      </c>
      <c r="B26" s="205" t="s">
        <v>181</v>
      </c>
      <c r="C26" s="206"/>
      <c r="E26" s="240"/>
      <c r="F26" s="240"/>
      <c r="G26" s="240"/>
      <c r="H26" s="240"/>
      <c r="I26" s="241"/>
    </row>
    <row r="27" spans="1:13">
      <c r="E27" s="537" t="s">
        <v>180</v>
      </c>
      <c r="F27" s="537"/>
      <c r="G27" s="537"/>
      <c r="H27" s="537"/>
      <c r="I27" s="233"/>
    </row>
    <row r="28" spans="1:13">
      <c r="B28" s="242" t="s">
        <v>182</v>
      </c>
      <c r="C28" s="243"/>
      <c r="E28" s="54"/>
      <c r="F28" s="54"/>
      <c r="G28" s="54"/>
      <c r="H28" s="54"/>
      <c r="I28" s="244"/>
    </row>
    <row r="29" spans="1:13">
      <c r="B29" s="242" t="s">
        <v>177</v>
      </c>
      <c r="C29" s="243"/>
      <c r="E29" s="538" t="s">
        <v>183</v>
      </c>
      <c r="F29" s="539"/>
      <c r="G29" s="539"/>
      <c r="H29" s="540"/>
      <c r="I29" s="245"/>
    </row>
    <row r="30" spans="1:13" ht="25.5">
      <c r="B30" s="246" t="s">
        <v>184</v>
      </c>
      <c r="C30" s="247">
        <f>C29*C28</f>
        <v>0</v>
      </c>
      <c r="E30" s="248"/>
      <c r="F30" s="248"/>
      <c r="G30" s="248"/>
      <c r="H30" s="248"/>
      <c r="I30" s="249"/>
    </row>
    <row r="31" spans="1:13" ht="21" customHeight="1">
      <c r="E31" s="537" t="s">
        <v>185</v>
      </c>
      <c r="F31" s="537"/>
      <c r="G31" s="537"/>
      <c r="H31" s="537"/>
      <c r="I31" s="250"/>
    </row>
    <row r="32" spans="1:13" ht="17.25" customHeight="1"/>
    <row r="33" spans="1:34" s="207" customFormat="1" ht="18">
      <c r="A33" s="204" t="s">
        <v>61</v>
      </c>
      <c r="B33" s="205" t="s">
        <v>186</v>
      </c>
      <c r="C33" s="206"/>
    </row>
    <row r="34" spans="1:34" s="207" customFormat="1" ht="18">
      <c r="A34" s="204"/>
      <c r="B34" s="205"/>
      <c r="C34" s="206"/>
      <c r="E34" s="248"/>
      <c r="F34" s="248"/>
      <c r="G34" s="248"/>
      <c r="H34" s="248"/>
      <c r="I34" s="249"/>
    </row>
    <row r="35" spans="1:34" s="54" customFormat="1">
      <c r="A35" s="208" t="s">
        <v>338</v>
      </c>
      <c r="B35" s="479"/>
      <c r="C35" s="210"/>
      <c r="D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row>
    <row r="36" spans="1:34" s="54" customFormat="1">
      <c r="A36" s="212"/>
      <c r="B36" s="212" t="s">
        <v>167</v>
      </c>
      <c r="C36" s="213" t="s">
        <v>33</v>
      </c>
      <c r="D36" s="214" t="s">
        <v>33</v>
      </c>
      <c r="E36" s="214" t="s">
        <v>33</v>
      </c>
      <c r="F36" s="214" t="s">
        <v>33</v>
      </c>
      <c r="G36" s="214" t="s">
        <v>33</v>
      </c>
      <c r="H36" s="214" t="s">
        <v>33</v>
      </c>
      <c r="I36" s="214" t="s">
        <v>33</v>
      </c>
      <c r="J36" s="214" t="s">
        <v>33</v>
      </c>
      <c r="K36" s="214" t="s">
        <v>33</v>
      </c>
      <c r="L36" s="214" t="s">
        <v>33</v>
      </c>
      <c r="M36" s="214" t="s">
        <v>33</v>
      </c>
      <c r="N36" s="214" t="s">
        <v>33</v>
      </c>
      <c r="O36" s="214" t="s">
        <v>33</v>
      </c>
      <c r="P36" s="214" t="s">
        <v>33</v>
      </c>
      <c r="Q36" s="214" t="s">
        <v>33</v>
      </c>
      <c r="R36" s="214" t="s">
        <v>33</v>
      </c>
      <c r="S36" s="214" t="s">
        <v>33</v>
      </c>
      <c r="T36" s="214" t="s">
        <v>33</v>
      </c>
      <c r="U36" s="214" t="s">
        <v>33</v>
      </c>
      <c r="V36" s="214" t="s">
        <v>33</v>
      </c>
      <c r="W36" s="214" t="s">
        <v>33</v>
      </c>
      <c r="X36" s="214" t="s">
        <v>33</v>
      </c>
      <c r="Y36" s="214" t="s">
        <v>33</v>
      </c>
      <c r="Z36" s="214" t="s">
        <v>33</v>
      </c>
      <c r="AA36" s="214" t="s">
        <v>33</v>
      </c>
      <c r="AB36" s="214" t="s">
        <v>33</v>
      </c>
      <c r="AC36" s="214" t="s">
        <v>33</v>
      </c>
      <c r="AD36" s="214" t="s">
        <v>33</v>
      </c>
      <c r="AE36" s="214" t="s">
        <v>33</v>
      </c>
      <c r="AF36" s="214" t="s">
        <v>33</v>
      </c>
      <c r="AG36" s="214" t="s">
        <v>33</v>
      </c>
      <c r="AH36" s="214" t="s">
        <v>33</v>
      </c>
    </row>
    <row r="37" spans="1:34" s="218" customFormat="1" ht="25.5">
      <c r="A37" s="215" t="s">
        <v>36</v>
      </c>
      <c r="B37" s="216" t="s">
        <v>168</v>
      </c>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row>
    <row r="38" spans="1:34" s="218" customFormat="1">
      <c r="A38" s="215" t="s">
        <v>39</v>
      </c>
      <c r="B38" s="216" t="s">
        <v>30</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row>
    <row r="39" spans="1:34" s="218" customFormat="1">
      <c r="A39" s="219" t="s">
        <v>53</v>
      </c>
      <c r="B39" s="220" t="s">
        <v>187</v>
      </c>
      <c r="C39" s="221">
        <f>SUM(C37:C38)</f>
        <v>0</v>
      </c>
      <c r="D39" s="221">
        <f t="shared" ref="D39:S39" si="61">SUM(D37:D38)</f>
        <v>0</v>
      </c>
      <c r="E39" s="221">
        <f t="shared" si="61"/>
        <v>0</v>
      </c>
      <c r="F39" s="221">
        <f t="shared" si="61"/>
        <v>0</v>
      </c>
      <c r="G39" s="221">
        <f t="shared" si="61"/>
        <v>0</v>
      </c>
      <c r="H39" s="221">
        <f t="shared" si="61"/>
        <v>0</v>
      </c>
      <c r="I39" s="221">
        <f t="shared" si="61"/>
        <v>0</v>
      </c>
      <c r="J39" s="221">
        <f t="shared" si="61"/>
        <v>0</v>
      </c>
      <c r="K39" s="221">
        <f t="shared" si="61"/>
        <v>0</v>
      </c>
      <c r="L39" s="221">
        <f t="shared" si="61"/>
        <v>0</v>
      </c>
      <c r="M39" s="221">
        <f t="shared" si="61"/>
        <v>0</v>
      </c>
      <c r="N39" s="221">
        <f t="shared" si="61"/>
        <v>0</v>
      </c>
      <c r="O39" s="221">
        <f t="shared" si="61"/>
        <v>0</v>
      </c>
      <c r="P39" s="221">
        <f t="shared" si="61"/>
        <v>0</v>
      </c>
      <c r="Q39" s="221">
        <f t="shared" si="61"/>
        <v>0</v>
      </c>
      <c r="R39" s="221">
        <f t="shared" si="61"/>
        <v>0</v>
      </c>
      <c r="S39" s="221">
        <f t="shared" si="61"/>
        <v>0</v>
      </c>
      <c r="T39" s="221">
        <f t="shared" ref="T39" si="62">SUM(T37:T38)</f>
        <v>0</v>
      </c>
      <c r="U39" s="221">
        <f t="shared" ref="U39" si="63">SUM(U37:U38)</f>
        <v>0</v>
      </c>
      <c r="V39" s="221">
        <f t="shared" ref="V39" si="64">SUM(V37:V38)</f>
        <v>0</v>
      </c>
      <c r="W39" s="221">
        <f t="shared" ref="W39" si="65">SUM(W37:W38)</f>
        <v>0</v>
      </c>
      <c r="X39" s="221">
        <f t="shared" ref="X39" si="66">SUM(X37:X38)</f>
        <v>0</v>
      </c>
      <c r="Y39" s="221">
        <f t="shared" ref="Y39" si="67">SUM(Y37:Y38)</f>
        <v>0</v>
      </c>
      <c r="Z39" s="221">
        <f t="shared" ref="Z39" si="68">SUM(Z37:Z38)</f>
        <v>0</v>
      </c>
      <c r="AA39" s="221">
        <f t="shared" ref="AA39" si="69">SUM(AA37:AA38)</f>
        <v>0</v>
      </c>
      <c r="AB39" s="221">
        <f t="shared" ref="AB39" si="70">SUM(AB37:AB38)</f>
        <v>0</v>
      </c>
      <c r="AC39" s="221">
        <f t="shared" ref="AC39" si="71">SUM(AC37:AC38)</f>
        <v>0</v>
      </c>
      <c r="AD39" s="221">
        <f t="shared" ref="AD39" si="72">SUM(AD37:AD38)</f>
        <v>0</v>
      </c>
      <c r="AE39" s="221">
        <f t="shared" ref="AE39" si="73">SUM(AE37:AE38)</f>
        <v>0</v>
      </c>
      <c r="AF39" s="221">
        <f t="shared" ref="AF39" si="74">SUM(AF37:AF38)</f>
        <v>0</v>
      </c>
      <c r="AG39" s="221">
        <f t="shared" ref="AG39" si="75">SUM(AG37:AG38)</f>
        <v>0</v>
      </c>
      <c r="AH39" s="221">
        <f t="shared" ref="AH39" si="76">SUM(AH37:AH38)</f>
        <v>0</v>
      </c>
    </row>
    <row r="40" spans="1:34" s="218" customFormat="1">
      <c r="A40" s="215" t="s">
        <v>54</v>
      </c>
      <c r="B40" s="216" t="s">
        <v>170</v>
      </c>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row>
    <row r="41" spans="1:34" s="54" customFormat="1">
      <c r="A41" s="196" t="s">
        <v>80</v>
      </c>
      <c r="B41" s="55" t="s">
        <v>81</v>
      </c>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row>
    <row r="42" spans="1:34" s="218" customFormat="1">
      <c r="A42" s="219" t="s">
        <v>124</v>
      </c>
      <c r="B42" s="220" t="s">
        <v>188</v>
      </c>
      <c r="C42" s="221">
        <f>SUM(C40:C41)</f>
        <v>0</v>
      </c>
      <c r="D42" s="221">
        <f t="shared" ref="D42:S42" si="77">SUM(D40:D41)</f>
        <v>0</v>
      </c>
      <c r="E42" s="221">
        <f t="shared" si="77"/>
        <v>0</v>
      </c>
      <c r="F42" s="221">
        <f t="shared" si="77"/>
        <v>0</v>
      </c>
      <c r="G42" s="221">
        <f t="shared" si="77"/>
        <v>0</v>
      </c>
      <c r="H42" s="221">
        <f t="shared" si="77"/>
        <v>0</v>
      </c>
      <c r="I42" s="221">
        <f t="shared" si="77"/>
        <v>0</v>
      </c>
      <c r="J42" s="221">
        <f t="shared" si="77"/>
        <v>0</v>
      </c>
      <c r="K42" s="221">
        <f t="shared" si="77"/>
        <v>0</v>
      </c>
      <c r="L42" s="221">
        <f t="shared" si="77"/>
        <v>0</v>
      </c>
      <c r="M42" s="221">
        <f t="shared" si="77"/>
        <v>0</v>
      </c>
      <c r="N42" s="221">
        <f t="shared" si="77"/>
        <v>0</v>
      </c>
      <c r="O42" s="221">
        <f t="shared" si="77"/>
        <v>0</v>
      </c>
      <c r="P42" s="221">
        <f t="shared" si="77"/>
        <v>0</v>
      </c>
      <c r="Q42" s="221">
        <f t="shared" si="77"/>
        <v>0</v>
      </c>
      <c r="R42" s="221">
        <f t="shared" si="77"/>
        <v>0</v>
      </c>
      <c r="S42" s="221">
        <f t="shared" si="77"/>
        <v>0</v>
      </c>
      <c r="T42" s="221">
        <f t="shared" ref="T42" si="78">SUM(T40:T41)</f>
        <v>0</v>
      </c>
      <c r="U42" s="221">
        <f t="shared" ref="U42" si="79">SUM(U40:U41)</f>
        <v>0</v>
      </c>
      <c r="V42" s="221">
        <f t="shared" ref="V42" si="80">SUM(V40:V41)</f>
        <v>0</v>
      </c>
      <c r="W42" s="221">
        <f t="shared" ref="W42" si="81">SUM(W40:W41)</f>
        <v>0</v>
      </c>
      <c r="X42" s="221">
        <f t="shared" ref="X42" si="82">SUM(X40:X41)</f>
        <v>0</v>
      </c>
      <c r="Y42" s="221">
        <f t="shared" ref="Y42" si="83">SUM(Y40:Y41)</f>
        <v>0</v>
      </c>
      <c r="Z42" s="221">
        <f t="shared" ref="Z42" si="84">SUM(Z40:Z41)</f>
        <v>0</v>
      </c>
      <c r="AA42" s="221">
        <f t="shared" ref="AA42" si="85">SUM(AA40:AA41)</f>
        <v>0</v>
      </c>
      <c r="AB42" s="221">
        <f t="shared" ref="AB42" si="86">SUM(AB40:AB41)</f>
        <v>0</v>
      </c>
      <c r="AC42" s="221">
        <f t="shared" ref="AC42" si="87">SUM(AC40:AC41)</f>
        <v>0</v>
      </c>
      <c r="AD42" s="221">
        <f t="shared" ref="AD42" si="88">SUM(AD40:AD41)</f>
        <v>0</v>
      </c>
      <c r="AE42" s="221">
        <f t="shared" ref="AE42" si="89">SUM(AE40:AE41)</f>
        <v>0</v>
      </c>
      <c r="AF42" s="221">
        <f t="shared" ref="AF42" si="90">SUM(AF40:AF41)</f>
        <v>0</v>
      </c>
      <c r="AG42" s="221">
        <f t="shared" ref="AG42" si="91">SUM(AG40:AG41)</f>
        <v>0</v>
      </c>
      <c r="AH42" s="221">
        <f t="shared" ref="AH42" si="92">SUM(AH40:AH41)</f>
        <v>0</v>
      </c>
    </row>
    <row r="43" spans="1:34" s="218" customFormat="1">
      <c r="A43" s="219" t="s">
        <v>171</v>
      </c>
      <c r="B43" s="220" t="s">
        <v>189</v>
      </c>
      <c r="C43" s="221">
        <f>C39-C42</f>
        <v>0</v>
      </c>
      <c r="D43" s="221">
        <f t="shared" ref="D43:S43" si="93">D39-D42</f>
        <v>0</v>
      </c>
      <c r="E43" s="221">
        <f t="shared" si="93"/>
        <v>0</v>
      </c>
      <c r="F43" s="221">
        <f t="shared" si="93"/>
        <v>0</v>
      </c>
      <c r="G43" s="221">
        <f t="shared" si="93"/>
        <v>0</v>
      </c>
      <c r="H43" s="221">
        <f t="shared" si="93"/>
        <v>0</v>
      </c>
      <c r="I43" s="221">
        <f t="shared" si="93"/>
        <v>0</v>
      </c>
      <c r="J43" s="221">
        <f t="shared" si="93"/>
        <v>0</v>
      </c>
      <c r="K43" s="221">
        <f t="shared" si="93"/>
        <v>0</v>
      </c>
      <c r="L43" s="221">
        <f t="shared" si="93"/>
        <v>0</v>
      </c>
      <c r="M43" s="221">
        <f t="shared" si="93"/>
        <v>0</v>
      </c>
      <c r="N43" s="221">
        <f t="shared" si="93"/>
        <v>0</v>
      </c>
      <c r="O43" s="221">
        <f t="shared" si="93"/>
        <v>0</v>
      </c>
      <c r="P43" s="221">
        <f t="shared" si="93"/>
        <v>0</v>
      </c>
      <c r="Q43" s="221">
        <f t="shared" si="93"/>
        <v>0</v>
      </c>
      <c r="R43" s="221">
        <f t="shared" si="93"/>
        <v>0</v>
      </c>
      <c r="S43" s="221">
        <f t="shared" si="93"/>
        <v>0</v>
      </c>
      <c r="T43" s="221">
        <f t="shared" ref="T43" si="94">T39-T42</f>
        <v>0</v>
      </c>
      <c r="U43" s="221">
        <f t="shared" ref="U43" si="95">U39-U42</f>
        <v>0</v>
      </c>
      <c r="V43" s="221">
        <f t="shared" ref="V43" si="96">V39-V42</f>
        <v>0</v>
      </c>
      <c r="W43" s="221">
        <f t="shared" ref="W43" si="97">W39-W42</f>
        <v>0</v>
      </c>
      <c r="X43" s="221">
        <f t="shared" ref="X43" si="98">X39-X42</f>
        <v>0</v>
      </c>
      <c r="Y43" s="221">
        <f t="shared" ref="Y43" si="99">Y39-Y42</f>
        <v>0</v>
      </c>
      <c r="Z43" s="221">
        <f t="shared" ref="Z43" si="100">Z39-Z42</f>
        <v>0</v>
      </c>
      <c r="AA43" s="221">
        <f t="shared" ref="AA43" si="101">AA39-AA42</f>
        <v>0</v>
      </c>
      <c r="AB43" s="221">
        <f t="shared" ref="AB43" si="102">AB39-AB42</f>
        <v>0</v>
      </c>
      <c r="AC43" s="221">
        <f t="shared" ref="AC43" si="103">AC39-AC42</f>
        <v>0</v>
      </c>
      <c r="AD43" s="221">
        <f t="shared" ref="AD43" si="104">AD39-AD42</f>
        <v>0</v>
      </c>
      <c r="AE43" s="221">
        <f t="shared" ref="AE43" si="105">AE39-AE42</f>
        <v>0</v>
      </c>
      <c r="AF43" s="221">
        <f t="shared" ref="AF43" si="106">AF39-AF42</f>
        <v>0</v>
      </c>
      <c r="AG43" s="221">
        <f t="shared" ref="AG43" si="107">AG39-AG42</f>
        <v>0</v>
      </c>
      <c r="AH43" s="221">
        <f t="shared" ref="AH43" si="108">AH39-AH42</f>
        <v>0</v>
      </c>
    </row>
    <row r="44" spans="1:34" s="227" customFormat="1" ht="15.75">
      <c r="A44" s="223" t="s">
        <v>172</v>
      </c>
      <c r="B44" s="224" t="s">
        <v>377</v>
      </c>
      <c r="C44" s="225">
        <v>1</v>
      </c>
      <c r="D44" s="226">
        <f>C44/(1+0.04)</f>
        <v>0.96153846153846145</v>
      </c>
      <c r="E44" s="226">
        <f t="shared" ref="E44:AH44" si="109">D44/(1+0.04)</f>
        <v>0.92455621301775137</v>
      </c>
      <c r="F44" s="226">
        <f t="shared" si="109"/>
        <v>0.88899635867091475</v>
      </c>
      <c r="G44" s="226">
        <f t="shared" si="109"/>
        <v>0.85480419102972571</v>
      </c>
      <c r="H44" s="226">
        <f t="shared" si="109"/>
        <v>0.82192710675935166</v>
      </c>
      <c r="I44" s="226">
        <f t="shared" si="109"/>
        <v>0.79031452573014582</v>
      </c>
      <c r="J44" s="226">
        <f t="shared" si="109"/>
        <v>0.75991781320206331</v>
      </c>
      <c r="K44" s="226">
        <f t="shared" si="109"/>
        <v>0.73069020500198389</v>
      </c>
      <c r="L44" s="226">
        <f t="shared" si="109"/>
        <v>0.70258673557883067</v>
      </c>
      <c r="M44" s="226">
        <f t="shared" si="109"/>
        <v>0.67556416882579873</v>
      </c>
      <c r="N44" s="226">
        <f t="shared" si="109"/>
        <v>0.64958093156326802</v>
      </c>
      <c r="O44" s="226">
        <f t="shared" si="109"/>
        <v>0.62459704958006534</v>
      </c>
      <c r="P44" s="226">
        <f t="shared" si="109"/>
        <v>0.60057408613467822</v>
      </c>
      <c r="Q44" s="226">
        <f t="shared" si="109"/>
        <v>0.57747508282180593</v>
      </c>
      <c r="R44" s="226">
        <f t="shared" si="109"/>
        <v>0.55526450271327488</v>
      </c>
      <c r="S44" s="226">
        <f t="shared" si="109"/>
        <v>0.53390817568584126</v>
      </c>
      <c r="T44" s="226">
        <f t="shared" si="109"/>
        <v>0.51337324585177047</v>
      </c>
      <c r="U44" s="226">
        <f t="shared" si="109"/>
        <v>0.49362812101131776</v>
      </c>
      <c r="V44" s="226">
        <f t="shared" si="109"/>
        <v>0.47464242404934398</v>
      </c>
      <c r="W44" s="226">
        <f t="shared" si="109"/>
        <v>0.45638694620129228</v>
      </c>
      <c r="X44" s="226">
        <f t="shared" si="109"/>
        <v>0.4388336021166272</v>
      </c>
      <c r="Y44" s="226">
        <f t="shared" si="109"/>
        <v>0.42195538665060306</v>
      </c>
      <c r="Z44" s="226">
        <f t="shared" si="109"/>
        <v>0.40572633331788754</v>
      </c>
      <c r="AA44" s="226">
        <f t="shared" si="109"/>
        <v>0.39012147434412264</v>
      </c>
      <c r="AB44" s="226">
        <f t="shared" si="109"/>
        <v>0.37511680225396404</v>
      </c>
      <c r="AC44" s="226">
        <f t="shared" si="109"/>
        <v>0.3606892329365039</v>
      </c>
      <c r="AD44" s="226">
        <f t="shared" si="109"/>
        <v>0.34681657013125372</v>
      </c>
      <c r="AE44" s="226">
        <f t="shared" si="109"/>
        <v>0.33347747128005162</v>
      </c>
      <c r="AF44" s="226">
        <f t="shared" si="109"/>
        <v>0.32065141469235731</v>
      </c>
      <c r="AG44" s="226">
        <f t="shared" si="109"/>
        <v>0.3083186679734205</v>
      </c>
      <c r="AH44" s="226">
        <f t="shared" si="109"/>
        <v>0.29646025766675049</v>
      </c>
    </row>
    <row r="45" spans="1:34" s="218" customFormat="1">
      <c r="A45" s="219" t="s">
        <v>173</v>
      </c>
      <c r="B45" s="220" t="s">
        <v>190</v>
      </c>
      <c r="C45" s="221">
        <f>C43*C44</f>
        <v>0</v>
      </c>
      <c r="D45" s="221">
        <f t="shared" ref="D45:AH45" si="110">D43*D44</f>
        <v>0</v>
      </c>
      <c r="E45" s="221">
        <f t="shared" si="110"/>
        <v>0</v>
      </c>
      <c r="F45" s="221">
        <f t="shared" si="110"/>
        <v>0</v>
      </c>
      <c r="G45" s="221">
        <f t="shared" si="110"/>
        <v>0</v>
      </c>
      <c r="H45" s="221">
        <f t="shared" si="110"/>
        <v>0</v>
      </c>
      <c r="I45" s="221">
        <f t="shared" si="110"/>
        <v>0</v>
      </c>
      <c r="J45" s="221">
        <f t="shared" si="110"/>
        <v>0</v>
      </c>
      <c r="K45" s="221">
        <f t="shared" si="110"/>
        <v>0</v>
      </c>
      <c r="L45" s="221">
        <f t="shared" si="110"/>
        <v>0</v>
      </c>
      <c r="M45" s="221">
        <f t="shared" si="110"/>
        <v>0</v>
      </c>
      <c r="N45" s="221">
        <f t="shared" si="110"/>
        <v>0</v>
      </c>
      <c r="O45" s="221">
        <f t="shared" si="110"/>
        <v>0</v>
      </c>
      <c r="P45" s="221">
        <f t="shared" si="110"/>
        <v>0</v>
      </c>
      <c r="Q45" s="221">
        <f t="shared" si="110"/>
        <v>0</v>
      </c>
      <c r="R45" s="221">
        <f t="shared" si="110"/>
        <v>0</v>
      </c>
      <c r="S45" s="221">
        <f t="shared" si="110"/>
        <v>0</v>
      </c>
      <c r="T45" s="221">
        <f t="shared" si="110"/>
        <v>0</v>
      </c>
      <c r="U45" s="221">
        <f t="shared" si="110"/>
        <v>0</v>
      </c>
      <c r="V45" s="221">
        <f t="shared" si="110"/>
        <v>0</v>
      </c>
      <c r="W45" s="221">
        <f t="shared" si="110"/>
        <v>0</v>
      </c>
      <c r="X45" s="221">
        <f t="shared" si="110"/>
        <v>0</v>
      </c>
      <c r="Y45" s="221">
        <f t="shared" si="110"/>
        <v>0</v>
      </c>
      <c r="Z45" s="221">
        <f t="shared" si="110"/>
        <v>0</v>
      </c>
      <c r="AA45" s="221">
        <f t="shared" si="110"/>
        <v>0</v>
      </c>
      <c r="AB45" s="221">
        <f t="shared" si="110"/>
        <v>0</v>
      </c>
      <c r="AC45" s="221">
        <f t="shared" si="110"/>
        <v>0</v>
      </c>
      <c r="AD45" s="221">
        <f t="shared" si="110"/>
        <v>0</v>
      </c>
      <c r="AE45" s="221">
        <f t="shared" si="110"/>
        <v>0</v>
      </c>
      <c r="AF45" s="221">
        <f t="shared" si="110"/>
        <v>0</v>
      </c>
      <c r="AG45" s="221">
        <f t="shared" si="110"/>
        <v>0</v>
      </c>
      <c r="AH45" s="221">
        <f t="shared" si="110"/>
        <v>0</v>
      </c>
    </row>
    <row r="46" spans="1:34" s="218" customFormat="1" ht="15" customHeight="1">
      <c r="A46" s="228"/>
      <c r="B46" s="229" t="s">
        <v>191</v>
      </c>
      <c r="C46" s="230">
        <f>SUM(C45:AH45)</f>
        <v>0</v>
      </c>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row>
    <row r="47" spans="1:34" s="54" customFormat="1">
      <c r="B47" s="251"/>
      <c r="C47" s="252"/>
      <c r="D47" s="253"/>
    </row>
    <row r="48" spans="1:34" s="54" customFormat="1">
      <c r="A48" s="212"/>
      <c r="B48" s="212" t="s">
        <v>167</v>
      </c>
      <c r="C48" s="254" t="str">
        <f t="shared" ref="C48:AH48" si="111">C6</f>
        <v>Rok …</v>
      </c>
      <c r="D48" s="255" t="str">
        <f t="shared" si="111"/>
        <v>Rok …</v>
      </c>
      <c r="E48" s="255" t="str">
        <f t="shared" si="111"/>
        <v>Rok …</v>
      </c>
      <c r="F48" s="255" t="str">
        <f t="shared" si="111"/>
        <v>Rok …</v>
      </c>
      <c r="G48" s="255" t="str">
        <f t="shared" si="111"/>
        <v>Rok …</v>
      </c>
      <c r="H48" s="255" t="str">
        <f t="shared" si="111"/>
        <v>Rok …</v>
      </c>
      <c r="I48" s="255" t="str">
        <f t="shared" si="111"/>
        <v>Rok …</v>
      </c>
      <c r="J48" s="255" t="str">
        <f t="shared" si="111"/>
        <v>Rok …</v>
      </c>
      <c r="K48" s="255" t="str">
        <f t="shared" si="111"/>
        <v>Rok …</v>
      </c>
      <c r="L48" s="255" t="str">
        <f t="shared" si="111"/>
        <v>Rok …</v>
      </c>
      <c r="M48" s="255" t="str">
        <f t="shared" si="111"/>
        <v>Rok …</v>
      </c>
      <c r="N48" s="255" t="str">
        <f t="shared" si="111"/>
        <v>Rok …</v>
      </c>
      <c r="O48" s="255" t="str">
        <f t="shared" si="111"/>
        <v>Rok …</v>
      </c>
      <c r="P48" s="255" t="str">
        <f t="shared" si="111"/>
        <v>Rok …</v>
      </c>
      <c r="Q48" s="255" t="str">
        <f t="shared" si="111"/>
        <v>Rok …</v>
      </c>
      <c r="R48" s="255" t="str">
        <f t="shared" si="111"/>
        <v>Rok …</v>
      </c>
      <c r="S48" s="255" t="str">
        <f t="shared" si="111"/>
        <v>Rok …</v>
      </c>
      <c r="T48" s="255" t="str">
        <f t="shared" si="111"/>
        <v>Rok …</v>
      </c>
      <c r="U48" s="255" t="str">
        <f t="shared" si="111"/>
        <v>Rok …</v>
      </c>
      <c r="V48" s="255" t="str">
        <f t="shared" si="111"/>
        <v>Rok …</v>
      </c>
      <c r="W48" s="255" t="str">
        <f t="shared" si="111"/>
        <v>Rok …</v>
      </c>
      <c r="X48" s="255" t="str">
        <f t="shared" si="111"/>
        <v>Rok …</v>
      </c>
      <c r="Y48" s="255" t="str">
        <f t="shared" si="111"/>
        <v>Rok …</v>
      </c>
      <c r="Z48" s="255" t="str">
        <f t="shared" si="111"/>
        <v>Rok …</v>
      </c>
      <c r="AA48" s="255" t="str">
        <f t="shared" si="111"/>
        <v>Rok …</v>
      </c>
      <c r="AB48" s="255" t="str">
        <f t="shared" si="111"/>
        <v>Rok …</v>
      </c>
      <c r="AC48" s="255" t="str">
        <f t="shared" si="111"/>
        <v>Rok …</v>
      </c>
      <c r="AD48" s="255" t="str">
        <f t="shared" si="111"/>
        <v>Rok …</v>
      </c>
      <c r="AE48" s="255" t="str">
        <f t="shared" si="111"/>
        <v>Rok …</v>
      </c>
      <c r="AF48" s="255" t="str">
        <f t="shared" si="111"/>
        <v>Rok …</v>
      </c>
      <c r="AG48" s="255" t="str">
        <f t="shared" si="111"/>
        <v>Rok …</v>
      </c>
      <c r="AH48" s="255" t="str">
        <f t="shared" si="111"/>
        <v>Rok …</v>
      </c>
    </row>
    <row r="49" spans="1:34" s="54" customFormat="1">
      <c r="A49" s="222" t="s">
        <v>36</v>
      </c>
      <c r="B49" s="55" t="s">
        <v>192</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row>
    <row r="50" spans="1:34" s="54" customFormat="1">
      <c r="A50" s="222" t="s">
        <v>39</v>
      </c>
      <c r="B50" s="447" t="s">
        <v>451</v>
      </c>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row>
    <row r="51" spans="1:34" s="54" customFormat="1">
      <c r="A51" s="212" t="s">
        <v>53</v>
      </c>
      <c r="B51" s="242" t="s">
        <v>193</v>
      </c>
      <c r="C51" s="221">
        <f>C49+C50</f>
        <v>0</v>
      </c>
      <c r="D51" s="221">
        <f>D49+D50</f>
        <v>0</v>
      </c>
      <c r="E51" s="221">
        <f t="shared" ref="E51:AH51" si="112">E49+E50</f>
        <v>0</v>
      </c>
      <c r="F51" s="221">
        <f t="shared" si="112"/>
        <v>0</v>
      </c>
      <c r="G51" s="221">
        <f t="shared" si="112"/>
        <v>0</v>
      </c>
      <c r="H51" s="221">
        <f t="shared" si="112"/>
        <v>0</v>
      </c>
      <c r="I51" s="221">
        <f t="shared" si="112"/>
        <v>0</v>
      </c>
      <c r="J51" s="221">
        <f t="shared" si="112"/>
        <v>0</v>
      </c>
      <c r="K51" s="221">
        <f t="shared" si="112"/>
        <v>0</v>
      </c>
      <c r="L51" s="221">
        <f t="shared" si="112"/>
        <v>0</v>
      </c>
      <c r="M51" s="221">
        <f t="shared" si="112"/>
        <v>0</v>
      </c>
      <c r="N51" s="221">
        <f t="shared" si="112"/>
        <v>0</v>
      </c>
      <c r="O51" s="221">
        <f t="shared" si="112"/>
        <v>0</v>
      </c>
      <c r="P51" s="221">
        <f t="shared" si="112"/>
        <v>0</v>
      </c>
      <c r="Q51" s="221">
        <f t="shared" si="112"/>
        <v>0</v>
      </c>
      <c r="R51" s="221">
        <f t="shared" si="112"/>
        <v>0</v>
      </c>
      <c r="S51" s="221">
        <f t="shared" si="112"/>
        <v>0</v>
      </c>
      <c r="T51" s="221">
        <f t="shared" si="112"/>
        <v>0</v>
      </c>
      <c r="U51" s="221">
        <f t="shared" si="112"/>
        <v>0</v>
      </c>
      <c r="V51" s="221">
        <f t="shared" si="112"/>
        <v>0</v>
      </c>
      <c r="W51" s="221">
        <f t="shared" si="112"/>
        <v>0</v>
      </c>
      <c r="X51" s="221">
        <f t="shared" si="112"/>
        <v>0</v>
      </c>
      <c r="Y51" s="221">
        <f t="shared" si="112"/>
        <v>0</v>
      </c>
      <c r="Z51" s="221">
        <f t="shared" si="112"/>
        <v>0</v>
      </c>
      <c r="AA51" s="221">
        <f t="shared" si="112"/>
        <v>0</v>
      </c>
      <c r="AB51" s="221">
        <f t="shared" si="112"/>
        <v>0</v>
      </c>
      <c r="AC51" s="221">
        <f t="shared" si="112"/>
        <v>0</v>
      </c>
      <c r="AD51" s="221">
        <f t="shared" si="112"/>
        <v>0</v>
      </c>
      <c r="AE51" s="221">
        <f t="shared" si="112"/>
        <v>0</v>
      </c>
      <c r="AF51" s="221">
        <f t="shared" si="112"/>
        <v>0</v>
      </c>
      <c r="AG51" s="221">
        <f t="shared" si="112"/>
        <v>0</v>
      </c>
      <c r="AH51" s="221">
        <f t="shared" si="112"/>
        <v>0</v>
      </c>
    </row>
    <row r="52" spans="1:34" s="258" customFormat="1" ht="15.75">
      <c r="A52" s="256" t="s">
        <v>54</v>
      </c>
      <c r="B52" s="56" t="s">
        <v>382</v>
      </c>
      <c r="C52" s="257">
        <f t="shared" ref="C52:AH52" si="113">C13</f>
        <v>1</v>
      </c>
      <c r="D52" s="257">
        <f t="shared" si="113"/>
        <v>0.96153846153846145</v>
      </c>
      <c r="E52" s="257">
        <f t="shared" si="113"/>
        <v>0.92455621301775137</v>
      </c>
      <c r="F52" s="257">
        <f t="shared" si="113"/>
        <v>0.88899635867091475</v>
      </c>
      <c r="G52" s="257">
        <f t="shared" si="113"/>
        <v>0.85480419102972571</v>
      </c>
      <c r="H52" s="257">
        <f t="shared" si="113"/>
        <v>0.82192710675935166</v>
      </c>
      <c r="I52" s="257">
        <f t="shared" si="113"/>
        <v>0.79031452573014582</v>
      </c>
      <c r="J52" s="257">
        <f t="shared" si="113"/>
        <v>0.75991781320206331</v>
      </c>
      <c r="K52" s="257">
        <f t="shared" si="113"/>
        <v>0.73069020500198389</v>
      </c>
      <c r="L52" s="257">
        <f t="shared" si="113"/>
        <v>0.70258673557883067</v>
      </c>
      <c r="M52" s="257">
        <f t="shared" si="113"/>
        <v>0.67556416882579873</v>
      </c>
      <c r="N52" s="257">
        <f t="shared" si="113"/>
        <v>0.64958093156326802</v>
      </c>
      <c r="O52" s="257">
        <f t="shared" si="113"/>
        <v>0.62459704958006534</v>
      </c>
      <c r="P52" s="257">
        <f t="shared" si="113"/>
        <v>0.60057408613467822</v>
      </c>
      <c r="Q52" s="257">
        <f t="shared" si="113"/>
        <v>0.57747508282180593</v>
      </c>
      <c r="R52" s="257">
        <f t="shared" si="113"/>
        <v>0.55526450271327488</v>
      </c>
      <c r="S52" s="257">
        <f t="shared" si="113"/>
        <v>0.53390817568584126</v>
      </c>
      <c r="T52" s="257">
        <f t="shared" si="113"/>
        <v>0.51337324585177047</v>
      </c>
      <c r="U52" s="257">
        <f t="shared" si="113"/>
        <v>0.49362812101131776</v>
      </c>
      <c r="V52" s="257">
        <f t="shared" si="113"/>
        <v>0.47464242404934398</v>
      </c>
      <c r="W52" s="257">
        <f t="shared" si="113"/>
        <v>0.45638694620129228</v>
      </c>
      <c r="X52" s="257">
        <f t="shared" si="113"/>
        <v>0.4388336021166272</v>
      </c>
      <c r="Y52" s="257">
        <f t="shared" si="113"/>
        <v>0.42195538665060306</v>
      </c>
      <c r="Z52" s="257">
        <f t="shared" si="113"/>
        <v>0.40572633331788754</v>
      </c>
      <c r="AA52" s="257">
        <f t="shared" si="113"/>
        <v>0.39012147434412264</v>
      </c>
      <c r="AB52" s="257">
        <f t="shared" si="113"/>
        <v>0.37511680225396404</v>
      </c>
      <c r="AC52" s="257">
        <f t="shared" si="113"/>
        <v>0.3606892329365039</v>
      </c>
      <c r="AD52" s="257">
        <f t="shared" si="113"/>
        <v>0.34681657013125372</v>
      </c>
      <c r="AE52" s="257">
        <f t="shared" si="113"/>
        <v>0.33347747128005162</v>
      </c>
      <c r="AF52" s="257">
        <f t="shared" si="113"/>
        <v>0.32065141469235731</v>
      </c>
      <c r="AG52" s="257">
        <f t="shared" si="113"/>
        <v>0.3083186679734205</v>
      </c>
      <c r="AH52" s="257">
        <f t="shared" si="113"/>
        <v>0.29646025766675049</v>
      </c>
    </row>
    <row r="53" spans="1:34" s="54" customFormat="1">
      <c r="A53" s="212" t="s">
        <v>80</v>
      </c>
      <c r="B53" s="242" t="s">
        <v>194</v>
      </c>
      <c r="C53" s="221">
        <f>C51*C52</f>
        <v>0</v>
      </c>
      <c r="D53" s="221">
        <f t="shared" ref="D53:AH53" si="114">D51*D52</f>
        <v>0</v>
      </c>
      <c r="E53" s="221">
        <f t="shared" si="114"/>
        <v>0</v>
      </c>
      <c r="F53" s="221">
        <f t="shared" si="114"/>
        <v>0</v>
      </c>
      <c r="G53" s="221">
        <f t="shared" si="114"/>
        <v>0</v>
      </c>
      <c r="H53" s="221">
        <f t="shared" si="114"/>
        <v>0</v>
      </c>
      <c r="I53" s="221">
        <f t="shared" si="114"/>
        <v>0</v>
      </c>
      <c r="J53" s="221">
        <f t="shared" si="114"/>
        <v>0</v>
      </c>
      <c r="K53" s="221">
        <f t="shared" si="114"/>
        <v>0</v>
      </c>
      <c r="L53" s="221">
        <f t="shared" si="114"/>
        <v>0</v>
      </c>
      <c r="M53" s="221">
        <f t="shared" si="114"/>
        <v>0</v>
      </c>
      <c r="N53" s="221">
        <f t="shared" si="114"/>
        <v>0</v>
      </c>
      <c r="O53" s="221">
        <f t="shared" si="114"/>
        <v>0</v>
      </c>
      <c r="P53" s="221">
        <f t="shared" si="114"/>
        <v>0</v>
      </c>
      <c r="Q53" s="221">
        <f t="shared" si="114"/>
        <v>0</v>
      </c>
      <c r="R53" s="221">
        <f t="shared" si="114"/>
        <v>0</v>
      </c>
      <c r="S53" s="221">
        <f t="shared" si="114"/>
        <v>0</v>
      </c>
      <c r="T53" s="221">
        <f t="shared" si="114"/>
        <v>0</v>
      </c>
      <c r="U53" s="221">
        <f t="shared" si="114"/>
        <v>0</v>
      </c>
      <c r="V53" s="221">
        <f t="shared" si="114"/>
        <v>0</v>
      </c>
      <c r="W53" s="221">
        <f t="shared" si="114"/>
        <v>0</v>
      </c>
      <c r="X53" s="221">
        <f t="shared" si="114"/>
        <v>0</v>
      </c>
      <c r="Y53" s="221">
        <f t="shared" si="114"/>
        <v>0</v>
      </c>
      <c r="Z53" s="221">
        <f t="shared" si="114"/>
        <v>0</v>
      </c>
      <c r="AA53" s="221">
        <f t="shared" si="114"/>
        <v>0</v>
      </c>
      <c r="AB53" s="221">
        <f t="shared" si="114"/>
        <v>0</v>
      </c>
      <c r="AC53" s="221">
        <f t="shared" si="114"/>
        <v>0</v>
      </c>
      <c r="AD53" s="221">
        <f t="shared" si="114"/>
        <v>0</v>
      </c>
      <c r="AE53" s="221">
        <f t="shared" si="114"/>
        <v>0</v>
      </c>
      <c r="AF53" s="221">
        <f t="shared" si="114"/>
        <v>0</v>
      </c>
      <c r="AG53" s="221">
        <f t="shared" si="114"/>
        <v>0</v>
      </c>
      <c r="AH53" s="221">
        <f t="shared" si="114"/>
        <v>0</v>
      </c>
    </row>
    <row r="54" spans="1:34" s="54" customFormat="1" ht="28.5" customHeight="1">
      <c r="A54" s="259"/>
      <c r="B54" s="260" t="s">
        <v>195</v>
      </c>
      <c r="C54" s="230">
        <f>SUM(C53:AH53)</f>
        <v>0</v>
      </c>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row>
    <row r="55" spans="1:34" s="54" customFormat="1">
      <c r="A55" s="259"/>
      <c r="B55" s="261"/>
      <c r="C55" s="262"/>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row>
    <row r="56" spans="1:34" s="54" customFormat="1" ht="17.25" customHeight="1">
      <c r="A56" s="259"/>
      <c r="B56" s="263" t="s">
        <v>182</v>
      </c>
      <c r="C56" s="264"/>
      <c r="D56" s="231"/>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row>
    <row r="57" spans="1:34" s="54" customFormat="1">
      <c r="A57" s="259"/>
      <c r="B57" s="261"/>
      <c r="C57" s="262"/>
      <c r="D57" s="231"/>
      <c r="E57" s="265"/>
      <c r="F57" s="232"/>
      <c r="G57" s="232"/>
      <c r="H57" s="232"/>
      <c r="I57" s="232"/>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row>
    <row r="58" spans="1:34" s="54" customFormat="1" ht="18" customHeight="1">
      <c r="A58" s="259"/>
      <c r="B58" s="263" t="s">
        <v>177</v>
      </c>
      <c r="C58" s="247"/>
      <c r="D58" s="231"/>
      <c r="E58" s="266"/>
      <c r="F58" s="266"/>
      <c r="G58" s="266"/>
      <c r="H58" s="266"/>
      <c r="I58" s="267"/>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row>
    <row r="59" spans="1:34" s="54" customFormat="1">
      <c r="C59" s="218"/>
      <c r="D59" s="237"/>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c r="AF59" s="237"/>
      <c r="AG59" s="237"/>
      <c r="AH59" s="237"/>
    </row>
    <row r="60" spans="1:34" s="240" customFormat="1">
      <c r="B60" s="268" t="s">
        <v>196</v>
      </c>
      <c r="C60" s="269"/>
      <c r="D60" s="232"/>
      <c r="E60" s="265"/>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row>
    <row r="61" spans="1:34" s="54" customFormat="1" ht="25.5">
      <c r="B61" s="246" t="s">
        <v>197</v>
      </c>
      <c r="C61" s="270" t="e">
        <f>IF(ROUND((C54-C46)/C54,4)&gt;0,(IF(ROUND((C54-C46)/C54,4)&lt;100%,ROUND((C54-C46)/C54,4),100%)),0)</f>
        <v>#DIV/0!</v>
      </c>
      <c r="E61" s="266"/>
      <c r="F61" s="266"/>
      <c r="G61" s="266"/>
      <c r="H61" s="266"/>
      <c r="I61" s="267"/>
    </row>
    <row r="62" spans="1:34" s="54" customFormat="1">
      <c r="C62" s="218"/>
      <c r="E62" s="271"/>
      <c r="F62" s="271"/>
      <c r="G62" s="271"/>
      <c r="H62" s="271"/>
      <c r="I62" s="272"/>
    </row>
    <row r="63" spans="1:34" s="240" customFormat="1">
      <c r="B63" s="268" t="s">
        <v>198</v>
      </c>
      <c r="C63" s="273"/>
      <c r="E63" s="274"/>
      <c r="F63" s="274"/>
      <c r="G63" s="274"/>
      <c r="H63" s="274"/>
      <c r="I63" s="275"/>
    </row>
    <row r="64" spans="1:34" s="54" customFormat="1" ht="25.5">
      <c r="B64" s="246" t="s">
        <v>199</v>
      </c>
      <c r="C64" s="468" t="e">
        <f>C58*C61</f>
        <v>#DIV/0!</v>
      </c>
      <c r="E64" s="266"/>
      <c r="F64" s="266"/>
      <c r="G64" s="266"/>
      <c r="H64" s="266"/>
      <c r="I64" s="276"/>
    </row>
    <row r="65" spans="2:9" s="54" customFormat="1">
      <c r="C65" s="218"/>
      <c r="E65" s="271"/>
      <c r="F65" s="271"/>
      <c r="G65" s="271"/>
      <c r="H65" s="271"/>
      <c r="I65" s="272"/>
    </row>
    <row r="66" spans="2:9" s="240" customFormat="1">
      <c r="B66" s="268" t="s">
        <v>200</v>
      </c>
      <c r="C66" s="273"/>
    </row>
    <row r="67" spans="2:9" s="54" customFormat="1" ht="25.5">
      <c r="B67" s="277" t="s">
        <v>201</v>
      </c>
      <c r="C67" s="469" t="e">
        <f>C64*C56</f>
        <v>#DIV/0!</v>
      </c>
    </row>
    <row r="68" spans="2:9" s="54" customFormat="1">
      <c r="B68" s="278"/>
      <c r="C68" s="279"/>
    </row>
    <row r="69" spans="2:9" s="240" customFormat="1" ht="25.5">
      <c r="B69" s="280" t="s">
        <v>202</v>
      </c>
      <c r="C69" s="269"/>
    </row>
    <row r="70" spans="2:9" s="54" customFormat="1" ht="25.5">
      <c r="B70" s="246" t="s">
        <v>203</v>
      </c>
      <c r="C70" s="270" t="e">
        <f>C67/C58</f>
        <v>#DIV/0!</v>
      </c>
      <c r="D70" s="281"/>
    </row>
    <row r="71" spans="2:9" s="54" customFormat="1">
      <c r="B71" s="282" t="s">
        <v>204</v>
      </c>
      <c r="C71" s="511"/>
    </row>
    <row r="72" spans="2:9" s="54" customFormat="1" ht="25.5">
      <c r="B72" s="246" t="s">
        <v>205</v>
      </c>
      <c r="C72" s="270" t="e">
        <f>C61*C56</f>
        <v>#DIV/0!</v>
      </c>
    </row>
    <row r="73" spans="2:9" s="54" customFormat="1">
      <c r="B73" s="278"/>
      <c r="C73" s="283"/>
      <c r="E73" s="266"/>
      <c r="F73" s="266"/>
      <c r="G73" s="266"/>
      <c r="H73" s="266"/>
      <c r="I73" s="267"/>
    </row>
    <row r="74" spans="2:9" s="54" customFormat="1">
      <c r="C74" s="218"/>
    </row>
    <row r="75" spans="2:9" s="54" customFormat="1"/>
  </sheetData>
  <customSheetViews>
    <customSheetView guid="{BD8A273F-EBDA-4BF5-9FEF-0F811D076781}" scale="90" showPageBreaks="1" printArea="1">
      <selection activeCell="K20" sqref="K20"/>
      <rowBreaks count="1" manualBreakCount="1">
        <brk id="54" max="33" man="1"/>
      </rowBreaks>
      <pageMargins left="0.35433070866141736" right="0.43307086614173229" top="0.43307086614173229" bottom="0.43307086614173229" header="0.31496062992125984" footer="0.23622047244094491"/>
      <pageSetup paperSize="9" scale="63" orientation="landscape" verticalDpi="1200" r:id="rId1"/>
      <headerFooter>
        <oddFooter>&amp;C&amp;8Strona &amp;P z &amp;N&amp;R&amp;8&amp;A</oddFooter>
      </headerFooter>
    </customSheetView>
    <customSheetView guid="{42981FEF-5313-4B99-8040-85340FCD82AA}" scale="90" showPageBreaks="1" printArea="1" topLeftCell="A37">
      <selection activeCell="C72" sqref="C72"/>
      <rowBreaks count="1" manualBreakCount="1">
        <brk id="54" max="33" man="1"/>
      </rowBreaks>
      <pageMargins left="0.35433070866141736" right="0.43307086614173229" top="0.43307086614173229" bottom="0.43307086614173229" header="0.31496062992125984" footer="0.23622047244094491"/>
      <pageSetup paperSize="9" scale="63" orientation="landscape" verticalDpi="1200" r:id="rId2"/>
      <headerFooter>
        <oddFooter>&amp;C&amp;8Strona &amp;P z &amp;N&amp;R&amp;8&amp;A</oddFooter>
      </headerFooter>
    </customSheetView>
    <customSheetView guid="{9EC9AAF8-31E5-417A-A928-3DBD93AA7952}">
      <selection activeCell="B42" sqref="B42"/>
      <pageMargins left="0.7" right="0.7" top="0.75" bottom="0.75" header="0.3" footer="0.3"/>
      <pageSetup paperSize="9" orientation="portrait" horizontalDpi="1200" verticalDpi="1200" r:id="rId3"/>
    </customSheetView>
    <customSheetView guid="{F7D79B8D-92A2-4094-827A-AE8F90DE993F}" topLeftCell="A64">
      <selection activeCell="E58" sqref="E58"/>
      <pageMargins left="0.7" right="0.7" top="0.75" bottom="0.75" header="0.3" footer="0.3"/>
      <pageSetup paperSize="9" orientation="portrait" horizontalDpi="1200" verticalDpi="1200" r:id="rId4"/>
    </customSheetView>
    <customSheetView guid="{19015944-8DC3-4198-B28B-DDAFEE7C00D9}" scale="80" showPageBreaks="1" printArea="1" hiddenColumns="1" topLeftCell="A46">
      <selection activeCell="E67" sqref="E67"/>
      <rowBreaks count="1" manualBreakCount="1">
        <brk id="54" max="33" man="1"/>
      </rowBreaks>
      <pageMargins left="0.35433070866141736" right="0.43307086614173229" top="0.43307086614173229" bottom="0.43307086614173229" header="0.31496062992125984" footer="0.23622047244094491"/>
      <pageSetup paperSize="9" scale="63" orientation="landscape" verticalDpi="1200" r:id="rId5"/>
      <headerFooter>
        <oddFooter>&amp;C&amp;8Strona &amp;P z &amp;N&amp;R&amp;8&amp;A</oddFooter>
      </headerFooter>
    </customSheetView>
    <customSheetView guid="{7459C945-4CDE-4B11-9340-999C59B3DCDD}" scale="80" showPageBreaks="1" printArea="1" hiddenColumns="1">
      <selection activeCell="C61" sqref="C61"/>
      <rowBreaks count="1" manualBreakCount="1">
        <brk id="54" max="33" man="1"/>
      </rowBreaks>
      <pageMargins left="0.35433070866141736" right="0.43307086614173229" top="0.43307086614173229" bottom="0.43307086614173229" header="0.31496062992125984" footer="0.23622047244094491"/>
      <pageSetup paperSize="9" scale="63" orientation="landscape" verticalDpi="1200" r:id="rId6"/>
      <headerFooter>
        <oddFooter>&amp;C&amp;8Strona &amp;P z &amp;N&amp;R&amp;8&amp;A</oddFooter>
      </headerFooter>
    </customSheetView>
  </customSheetViews>
  <mergeCells count="9">
    <mergeCell ref="E25:H25"/>
    <mergeCell ref="E27:H27"/>
    <mergeCell ref="E29:H29"/>
    <mergeCell ref="E31:H31"/>
    <mergeCell ref="C1:I1"/>
    <mergeCell ref="C17:I17"/>
    <mergeCell ref="C18:I18"/>
    <mergeCell ref="E21:H21"/>
    <mergeCell ref="E23:H23"/>
  </mergeCells>
  <pageMargins left="0.35433070866141736" right="0.43307086614173229" top="0.43307086614173229" bottom="0.43307086614173229" header="0.31496062992125984" footer="0.23622047244094491"/>
  <pageSetup paperSize="9" scale="63" orientation="landscape" verticalDpi="1200" r:id="rId7"/>
  <headerFooter>
    <oddFooter>&amp;C&amp;8Strona &amp;P z &amp;N&amp;R&amp;8&amp;A</oddFooter>
  </headerFooter>
  <rowBreaks count="1" manualBreakCount="1">
    <brk id="54" max="33" man="1"/>
  </rowBreaks>
  <legacyDrawing r:id="rId8"/>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6"/>
  <sheetViews>
    <sheetView topLeftCell="A10" zoomScale="90" zoomScaleNormal="90" zoomScaleSheetLayoutView="90" workbookViewId="0">
      <selection activeCell="J4" sqref="J4"/>
    </sheetView>
  </sheetViews>
  <sheetFormatPr defaultRowHeight="12.75"/>
  <cols>
    <col min="1" max="1" width="4.140625" style="53" customWidth="1"/>
    <col min="2" max="2" width="50.7109375" style="53" customWidth="1"/>
    <col min="3" max="3" width="18.140625" style="47" customWidth="1"/>
    <col min="4" max="10" width="15.85546875" style="53" customWidth="1"/>
    <col min="11" max="11" width="16.5703125" style="53" customWidth="1"/>
    <col min="12" max="17" width="15.85546875" style="53" customWidth="1"/>
    <col min="18" max="16384" width="9.140625" style="53"/>
  </cols>
  <sheetData>
    <row r="1" spans="1:17" s="54" customFormat="1" ht="15.75" customHeight="1"/>
    <row r="2" spans="1:17" ht="12" customHeight="1">
      <c r="A2" s="29" t="s">
        <v>339</v>
      </c>
      <c r="B2" s="29"/>
      <c r="C2" s="32"/>
      <c r="D2" s="32"/>
      <c r="E2" s="32"/>
      <c r="F2" s="33"/>
      <c r="G2" s="33"/>
      <c r="H2" s="33"/>
      <c r="I2" s="33"/>
      <c r="J2" s="33"/>
      <c r="K2" s="33"/>
      <c r="L2" s="33"/>
      <c r="M2" s="33"/>
      <c r="N2" s="33"/>
      <c r="O2" s="33"/>
      <c r="P2" s="33"/>
      <c r="Q2" s="33"/>
    </row>
    <row r="3" spans="1:17" ht="12.75" customHeight="1">
      <c r="A3" s="394" t="s">
        <v>31</v>
      </c>
      <c r="B3" s="405" t="s">
        <v>32</v>
      </c>
      <c r="C3" s="396" t="s">
        <v>33</v>
      </c>
      <c r="D3" s="396" t="s">
        <v>33</v>
      </c>
      <c r="E3" s="396" t="s">
        <v>33</v>
      </c>
      <c r="F3" s="396" t="s">
        <v>33</v>
      </c>
      <c r="G3" s="396" t="s">
        <v>33</v>
      </c>
      <c r="H3" s="396" t="s">
        <v>33</v>
      </c>
      <c r="I3" s="396" t="s">
        <v>33</v>
      </c>
      <c r="J3" s="396" t="s">
        <v>33</v>
      </c>
      <c r="K3" s="396" t="s">
        <v>33</v>
      </c>
      <c r="L3" s="396" t="s">
        <v>33</v>
      </c>
      <c r="M3" s="396" t="s">
        <v>33</v>
      </c>
      <c r="N3" s="396" t="s">
        <v>33</v>
      </c>
      <c r="O3" s="396" t="s">
        <v>33</v>
      </c>
      <c r="P3" s="396" t="s">
        <v>33</v>
      </c>
      <c r="Q3" s="396" t="s">
        <v>33</v>
      </c>
    </row>
    <row r="4" spans="1:17" ht="12.75" customHeight="1">
      <c r="A4" s="387" t="s">
        <v>35</v>
      </c>
      <c r="B4" s="407" t="s">
        <v>304</v>
      </c>
      <c r="C4" s="400">
        <f>SUM(C5:C6)</f>
        <v>0</v>
      </c>
      <c r="D4" s="400">
        <f t="shared" ref="D4:Q4" si="0">SUM(D5:D6)</f>
        <v>0</v>
      </c>
      <c r="E4" s="400">
        <f t="shared" si="0"/>
        <v>0</v>
      </c>
      <c r="F4" s="400">
        <f t="shared" si="0"/>
        <v>0</v>
      </c>
      <c r="G4" s="400">
        <f t="shared" si="0"/>
        <v>0</v>
      </c>
      <c r="H4" s="400">
        <f t="shared" si="0"/>
        <v>0</v>
      </c>
      <c r="I4" s="400">
        <f t="shared" si="0"/>
        <v>0</v>
      </c>
      <c r="J4" s="400">
        <f t="shared" si="0"/>
        <v>0</v>
      </c>
      <c r="K4" s="400">
        <f t="shared" si="0"/>
        <v>0</v>
      </c>
      <c r="L4" s="400">
        <f t="shared" si="0"/>
        <v>0</v>
      </c>
      <c r="M4" s="400">
        <f t="shared" si="0"/>
        <v>0</v>
      </c>
      <c r="N4" s="400">
        <f t="shared" si="0"/>
        <v>0</v>
      </c>
      <c r="O4" s="400">
        <f t="shared" si="0"/>
        <v>0</v>
      </c>
      <c r="P4" s="400">
        <f t="shared" si="0"/>
        <v>0</v>
      </c>
      <c r="Q4" s="400">
        <f t="shared" si="0"/>
        <v>0</v>
      </c>
    </row>
    <row r="5" spans="1:17" ht="12.75" customHeight="1">
      <c r="A5" s="392" t="s">
        <v>36</v>
      </c>
      <c r="B5" s="388" t="s">
        <v>305</v>
      </c>
      <c r="C5" s="401"/>
      <c r="D5" s="401"/>
      <c r="E5" s="401"/>
      <c r="F5" s="401"/>
      <c r="G5" s="401"/>
      <c r="H5" s="401"/>
      <c r="I5" s="401"/>
      <c r="J5" s="401"/>
      <c r="K5" s="401"/>
      <c r="L5" s="401"/>
      <c r="M5" s="401"/>
      <c r="N5" s="401"/>
      <c r="O5" s="401"/>
      <c r="P5" s="401"/>
      <c r="Q5" s="401"/>
    </row>
    <row r="6" spans="1:17" ht="12.75" customHeight="1">
      <c r="A6" s="392" t="s">
        <v>39</v>
      </c>
      <c r="B6" s="391" t="s">
        <v>30</v>
      </c>
      <c r="C6" s="401"/>
      <c r="D6" s="401"/>
      <c r="E6" s="401"/>
      <c r="F6" s="401"/>
      <c r="G6" s="401"/>
      <c r="H6" s="401"/>
      <c r="I6" s="401"/>
      <c r="J6" s="401"/>
      <c r="K6" s="401"/>
      <c r="L6" s="401"/>
      <c r="M6" s="401"/>
      <c r="N6" s="401"/>
      <c r="O6" s="401"/>
      <c r="P6" s="401"/>
      <c r="Q6" s="401"/>
    </row>
    <row r="7" spans="1:17" ht="12.75" customHeight="1">
      <c r="A7" s="387" t="s">
        <v>40</v>
      </c>
      <c r="B7" s="407" t="s">
        <v>306</v>
      </c>
      <c r="C7" s="400">
        <f>SUM(C8:C10)</f>
        <v>0</v>
      </c>
      <c r="D7" s="400">
        <f t="shared" ref="D7:Q7" si="1">SUM(D8:D10)</f>
        <v>0</v>
      </c>
      <c r="E7" s="400">
        <f t="shared" si="1"/>
        <v>0</v>
      </c>
      <c r="F7" s="400">
        <f t="shared" si="1"/>
        <v>0</v>
      </c>
      <c r="G7" s="400">
        <f t="shared" si="1"/>
        <v>0</v>
      </c>
      <c r="H7" s="400">
        <f t="shared" si="1"/>
        <v>0</v>
      </c>
      <c r="I7" s="400">
        <f t="shared" si="1"/>
        <v>0</v>
      </c>
      <c r="J7" s="400">
        <f t="shared" si="1"/>
        <v>0</v>
      </c>
      <c r="K7" s="400">
        <f t="shared" si="1"/>
        <v>0</v>
      </c>
      <c r="L7" s="400">
        <f t="shared" si="1"/>
        <v>0</v>
      </c>
      <c r="M7" s="400">
        <f t="shared" si="1"/>
        <v>0</v>
      </c>
      <c r="N7" s="400">
        <f t="shared" si="1"/>
        <v>0</v>
      </c>
      <c r="O7" s="400">
        <f t="shared" si="1"/>
        <v>0</v>
      </c>
      <c r="P7" s="400">
        <f t="shared" si="1"/>
        <v>0</v>
      </c>
      <c r="Q7" s="400">
        <f t="shared" si="1"/>
        <v>0</v>
      </c>
    </row>
    <row r="8" spans="1:17" ht="12.75" customHeight="1">
      <c r="A8" s="392" t="s">
        <v>36</v>
      </c>
      <c r="B8" s="391" t="s">
        <v>307</v>
      </c>
      <c r="C8" s="408"/>
      <c r="D8" s="401"/>
      <c r="E8" s="401"/>
      <c r="F8" s="401"/>
      <c r="G8" s="401"/>
      <c r="H8" s="401"/>
      <c r="I8" s="401"/>
      <c r="J8" s="401"/>
      <c r="K8" s="401"/>
      <c r="L8" s="401"/>
      <c r="M8" s="401"/>
      <c r="N8" s="401"/>
      <c r="O8" s="401"/>
      <c r="P8" s="401"/>
      <c r="Q8" s="401"/>
    </row>
    <row r="9" spans="1:17" ht="12.75" customHeight="1">
      <c r="A9" s="392" t="s">
        <v>39</v>
      </c>
      <c r="B9" s="447" t="s">
        <v>451</v>
      </c>
      <c r="C9" s="401"/>
      <c r="D9" s="401"/>
      <c r="E9" s="401"/>
      <c r="F9" s="401"/>
      <c r="G9" s="401"/>
      <c r="H9" s="401"/>
      <c r="I9" s="401"/>
      <c r="J9" s="401"/>
      <c r="K9" s="401"/>
      <c r="L9" s="401"/>
      <c r="M9" s="401"/>
      <c r="N9" s="401"/>
      <c r="O9" s="401"/>
      <c r="P9" s="401"/>
      <c r="Q9" s="401"/>
    </row>
    <row r="10" spans="1:17" ht="12.75" customHeight="1">
      <c r="A10" s="392" t="s">
        <v>53</v>
      </c>
      <c r="B10" s="391" t="s">
        <v>76</v>
      </c>
      <c r="C10" s="401"/>
      <c r="D10" s="401"/>
      <c r="E10" s="401"/>
      <c r="F10" s="401"/>
      <c r="G10" s="401"/>
      <c r="H10" s="401"/>
      <c r="I10" s="401"/>
      <c r="J10" s="401"/>
      <c r="K10" s="401"/>
      <c r="L10" s="401"/>
      <c r="M10" s="401"/>
      <c r="N10" s="401"/>
      <c r="O10" s="401"/>
      <c r="P10" s="401"/>
      <c r="Q10" s="401"/>
    </row>
    <row r="11" spans="1:17">
      <c r="A11" s="386" t="s">
        <v>66</v>
      </c>
      <c r="B11" s="406" t="s">
        <v>309</v>
      </c>
      <c r="C11" s="399">
        <f>C4-C7</f>
        <v>0</v>
      </c>
      <c r="D11" s="399">
        <f t="shared" ref="D11:Q11" si="2">D4-D7</f>
        <v>0</v>
      </c>
      <c r="E11" s="399">
        <f t="shared" si="2"/>
        <v>0</v>
      </c>
      <c r="F11" s="399">
        <f t="shared" si="2"/>
        <v>0</v>
      </c>
      <c r="G11" s="399">
        <f t="shared" si="2"/>
        <v>0</v>
      </c>
      <c r="H11" s="399">
        <f t="shared" si="2"/>
        <v>0</v>
      </c>
      <c r="I11" s="399">
        <f t="shared" si="2"/>
        <v>0</v>
      </c>
      <c r="J11" s="399">
        <f t="shared" si="2"/>
        <v>0</v>
      </c>
      <c r="K11" s="399">
        <f t="shared" si="2"/>
        <v>0</v>
      </c>
      <c r="L11" s="399">
        <f t="shared" si="2"/>
        <v>0</v>
      </c>
      <c r="M11" s="399">
        <f t="shared" si="2"/>
        <v>0</v>
      </c>
      <c r="N11" s="399">
        <f t="shared" si="2"/>
        <v>0</v>
      </c>
      <c r="O11" s="399">
        <f t="shared" si="2"/>
        <v>0</v>
      </c>
      <c r="P11" s="399">
        <f t="shared" si="2"/>
        <v>0</v>
      </c>
      <c r="Q11" s="399">
        <f t="shared" si="2"/>
        <v>0</v>
      </c>
    </row>
    <row r="12" spans="1:17" ht="15.75">
      <c r="A12" s="389" t="s">
        <v>67</v>
      </c>
      <c r="B12" s="404" t="s">
        <v>382</v>
      </c>
      <c r="C12" s="409">
        <v>1</v>
      </c>
      <c r="D12" s="410">
        <f>C12/(1+$C$14)</f>
        <v>0.96153846153846145</v>
      </c>
      <c r="E12" s="410">
        <f t="shared" ref="E12:Q12" si="3">D12/(1+$C$14)</f>
        <v>0.92455621301775137</v>
      </c>
      <c r="F12" s="410">
        <f t="shared" si="3"/>
        <v>0.88899635867091475</v>
      </c>
      <c r="G12" s="410">
        <f t="shared" si="3"/>
        <v>0.85480419102972571</v>
      </c>
      <c r="H12" s="410">
        <f t="shared" si="3"/>
        <v>0.82192710675935166</v>
      </c>
      <c r="I12" s="410">
        <f t="shared" si="3"/>
        <v>0.79031452573014582</v>
      </c>
      <c r="J12" s="410">
        <f t="shared" si="3"/>
        <v>0.75991781320206331</v>
      </c>
      <c r="K12" s="410">
        <f t="shared" si="3"/>
        <v>0.73069020500198389</v>
      </c>
      <c r="L12" s="410">
        <f t="shared" si="3"/>
        <v>0.70258673557883067</v>
      </c>
      <c r="M12" s="410">
        <f t="shared" si="3"/>
        <v>0.67556416882579873</v>
      </c>
      <c r="N12" s="410">
        <f t="shared" si="3"/>
        <v>0.64958093156326802</v>
      </c>
      <c r="O12" s="410">
        <f t="shared" si="3"/>
        <v>0.62459704958006534</v>
      </c>
      <c r="P12" s="410">
        <f t="shared" si="3"/>
        <v>0.60057408613467822</v>
      </c>
      <c r="Q12" s="410">
        <f t="shared" si="3"/>
        <v>0.57747508282180593</v>
      </c>
    </row>
    <row r="13" spans="1:17">
      <c r="A13" s="386" t="s">
        <v>68</v>
      </c>
      <c r="B13" s="406" t="s">
        <v>99</v>
      </c>
      <c r="C13" s="399">
        <f>C11*C12</f>
        <v>0</v>
      </c>
      <c r="D13" s="399">
        <f t="shared" ref="D13:Q13" si="4">D11*D12</f>
        <v>0</v>
      </c>
      <c r="E13" s="399">
        <f t="shared" si="4"/>
        <v>0</v>
      </c>
      <c r="F13" s="399">
        <f t="shared" si="4"/>
        <v>0</v>
      </c>
      <c r="G13" s="399">
        <f t="shared" si="4"/>
        <v>0</v>
      </c>
      <c r="H13" s="399">
        <f t="shared" si="4"/>
        <v>0</v>
      </c>
      <c r="I13" s="399">
        <f t="shared" si="4"/>
        <v>0</v>
      </c>
      <c r="J13" s="399">
        <f t="shared" si="4"/>
        <v>0</v>
      </c>
      <c r="K13" s="399">
        <f t="shared" si="4"/>
        <v>0</v>
      </c>
      <c r="L13" s="399">
        <f t="shared" si="4"/>
        <v>0</v>
      </c>
      <c r="M13" s="399">
        <f t="shared" si="4"/>
        <v>0</v>
      </c>
      <c r="N13" s="399">
        <f t="shared" si="4"/>
        <v>0</v>
      </c>
      <c r="O13" s="399">
        <f t="shared" si="4"/>
        <v>0</v>
      </c>
      <c r="P13" s="399">
        <f t="shared" si="4"/>
        <v>0</v>
      </c>
      <c r="Q13" s="399">
        <f t="shared" si="4"/>
        <v>0</v>
      </c>
    </row>
    <row r="14" spans="1:17">
      <c r="A14" s="393"/>
      <c r="B14" s="390" t="s">
        <v>77</v>
      </c>
      <c r="C14" s="398">
        <v>0.04</v>
      </c>
      <c r="D14" s="395"/>
      <c r="E14" s="395"/>
      <c r="F14" s="395"/>
      <c r="G14" s="395"/>
      <c r="H14" s="395"/>
      <c r="I14" s="395"/>
      <c r="J14" s="395"/>
      <c r="K14" s="395"/>
      <c r="L14" s="395"/>
      <c r="M14" s="395"/>
      <c r="N14" s="395"/>
      <c r="O14" s="395"/>
      <c r="P14" s="395"/>
      <c r="Q14" s="395"/>
    </row>
    <row r="15" spans="1:17" ht="25.5">
      <c r="A15" s="393"/>
      <c r="B15" s="390" t="s">
        <v>78</v>
      </c>
      <c r="C15" s="397">
        <f>SUM(C13:Q13)</f>
        <v>0</v>
      </c>
      <c r="D15" s="395"/>
      <c r="E15" s="395"/>
      <c r="F15" s="395"/>
      <c r="G15" s="395"/>
      <c r="H15" s="395"/>
      <c r="I15" s="395"/>
      <c r="J15" s="395"/>
      <c r="K15" s="395"/>
      <c r="L15" s="395"/>
      <c r="M15" s="395"/>
      <c r="N15" s="395"/>
      <c r="O15" s="395"/>
      <c r="P15" s="395"/>
      <c r="Q15" s="395"/>
    </row>
    <row r="16" spans="1:17" ht="25.5">
      <c r="A16" s="393"/>
      <c r="B16" s="390" t="s">
        <v>79</v>
      </c>
      <c r="C16" s="402" t="e">
        <f>IRR(C11:Q11)</f>
        <v>#NUM!</v>
      </c>
      <c r="D16" s="395"/>
      <c r="E16" s="395"/>
      <c r="F16" s="395"/>
      <c r="G16" s="395"/>
      <c r="H16" s="395"/>
      <c r="I16" s="395"/>
      <c r="J16" s="395"/>
      <c r="K16" s="395"/>
      <c r="L16" s="395"/>
      <c r="M16" s="395"/>
      <c r="N16" s="395"/>
      <c r="O16" s="395"/>
      <c r="P16" s="395"/>
      <c r="Q16" s="395"/>
    </row>
    <row r="17" spans="1:17" s="431" customFormat="1">
      <c r="A17" s="393"/>
      <c r="B17" s="470"/>
      <c r="C17" s="471"/>
      <c r="D17" s="395"/>
      <c r="E17" s="395"/>
      <c r="F17" s="395"/>
      <c r="G17" s="395"/>
      <c r="H17" s="395"/>
      <c r="I17" s="395"/>
      <c r="J17" s="395"/>
      <c r="K17" s="395"/>
      <c r="L17" s="395"/>
      <c r="M17" s="395"/>
      <c r="N17" s="395"/>
      <c r="O17" s="395"/>
      <c r="P17" s="395"/>
      <c r="Q17" s="395"/>
    </row>
    <row r="18" spans="1:17">
      <c r="A18" s="34"/>
      <c r="C18" s="53"/>
    </row>
    <row r="19" spans="1:17">
      <c r="A19" s="419" t="s">
        <v>478</v>
      </c>
      <c r="B19" s="420"/>
      <c r="C19" s="441"/>
      <c r="D19" s="440"/>
      <c r="E19" s="440"/>
      <c r="F19" s="440"/>
      <c r="G19" s="440"/>
      <c r="H19" s="34"/>
      <c r="I19" s="34"/>
      <c r="J19" s="34"/>
      <c r="K19" s="34"/>
      <c r="L19" s="34"/>
      <c r="M19" s="34"/>
      <c r="N19" s="34"/>
      <c r="O19" s="34"/>
      <c r="P19" s="34"/>
      <c r="Q19" s="34"/>
    </row>
    <row r="20" spans="1:17">
      <c r="A20" s="437"/>
      <c r="B20" s="434"/>
      <c r="C20" s="427"/>
      <c r="D20" s="427"/>
      <c r="E20" s="427"/>
      <c r="F20" s="427"/>
      <c r="G20" s="427"/>
      <c r="H20" s="427"/>
      <c r="I20" s="427"/>
      <c r="J20" s="427"/>
      <c r="K20" s="427"/>
      <c r="L20" s="427"/>
      <c r="M20" s="427"/>
      <c r="N20" s="427"/>
      <c r="O20" s="427"/>
      <c r="P20" s="427"/>
      <c r="Q20" s="427"/>
    </row>
    <row r="21" spans="1:17">
      <c r="A21" s="423" t="s">
        <v>31</v>
      </c>
      <c r="B21" s="432" t="s">
        <v>32</v>
      </c>
      <c r="C21" s="426" t="s">
        <v>33</v>
      </c>
      <c r="D21" s="426" t="s">
        <v>33</v>
      </c>
      <c r="E21" s="426" t="s">
        <v>33</v>
      </c>
      <c r="F21" s="426" t="s">
        <v>33</v>
      </c>
      <c r="G21" s="426" t="s">
        <v>33</v>
      </c>
      <c r="H21" s="426" t="s">
        <v>33</v>
      </c>
      <c r="I21" s="426" t="s">
        <v>33</v>
      </c>
      <c r="J21" s="426" t="s">
        <v>33</v>
      </c>
      <c r="K21" s="426" t="s">
        <v>33</v>
      </c>
      <c r="L21" s="426" t="s">
        <v>33</v>
      </c>
      <c r="M21" s="426" t="s">
        <v>33</v>
      </c>
      <c r="N21" s="426" t="s">
        <v>33</v>
      </c>
      <c r="O21" s="426" t="s">
        <v>33</v>
      </c>
      <c r="P21" s="426" t="s">
        <v>33</v>
      </c>
      <c r="Q21" s="426" t="s">
        <v>33</v>
      </c>
    </row>
    <row r="22" spans="1:17">
      <c r="A22" s="412" t="s">
        <v>35</v>
      </c>
      <c r="B22" s="422" t="s">
        <v>391</v>
      </c>
      <c r="C22" s="41"/>
      <c r="D22" s="41"/>
      <c r="E22" s="41"/>
      <c r="F22" s="41"/>
      <c r="G22" s="41"/>
      <c r="H22" s="41"/>
      <c r="I22" s="41"/>
      <c r="J22" s="41"/>
      <c r="K22" s="41"/>
      <c r="L22" s="41"/>
      <c r="M22" s="41"/>
      <c r="N22" s="41"/>
      <c r="O22" s="41"/>
      <c r="P22" s="41"/>
      <c r="Q22" s="41"/>
    </row>
    <row r="23" spans="1:17">
      <c r="A23" s="414">
        <v>1</v>
      </c>
      <c r="B23" s="494" t="s">
        <v>404</v>
      </c>
      <c r="C23" s="493">
        <f>SUM(C24:C25)</f>
        <v>0</v>
      </c>
      <c r="D23" s="493">
        <f t="shared" ref="D23:Q23" si="5">SUM(D24:D25)</f>
        <v>0</v>
      </c>
      <c r="E23" s="493">
        <f t="shared" si="5"/>
        <v>0</v>
      </c>
      <c r="F23" s="493">
        <f t="shared" si="5"/>
        <v>0</v>
      </c>
      <c r="G23" s="493">
        <f t="shared" si="5"/>
        <v>0</v>
      </c>
      <c r="H23" s="493">
        <f t="shared" si="5"/>
        <v>0</v>
      </c>
      <c r="I23" s="493">
        <f t="shared" si="5"/>
        <v>0</v>
      </c>
      <c r="J23" s="493">
        <f t="shared" si="5"/>
        <v>0</v>
      </c>
      <c r="K23" s="493">
        <f t="shared" si="5"/>
        <v>0</v>
      </c>
      <c r="L23" s="493">
        <f t="shared" si="5"/>
        <v>0</v>
      </c>
      <c r="M23" s="493">
        <f t="shared" si="5"/>
        <v>0</v>
      </c>
      <c r="N23" s="493">
        <f t="shared" si="5"/>
        <v>0</v>
      </c>
      <c r="O23" s="493">
        <f t="shared" si="5"/>
        <v>0</v>
      </c>
      <c r="P23" s="493">
        <f t="shared" si="5"/>
        <v>0</v>
      </c>
      <c r="Q23" s="493">
        <f t="shared" si="5"/>
        <v>0</v>
      </c>
    </row>
    <row r="24" spans="1:17">
      <c r="A24" s="414" t="s">
        <v>163</v>
      </c>
      <c r="B24" s="421" t="s">
        <v>412</v>
      </c>
      <c r="C24" s="43"/>
      <c r="D24" s="43"/>
      <c r="E24" s="43"/>
      <c r="F24" s="43"/>
      <c r="G24" s="43"/>
      <c r="H24" s="43"/>
      <c r="I24" s="43"/>
      <c r="J24" s="43"/>
      <c r="K24" s="43"/>
      <c r="L24" s="43"/>
      <c r="M24" s="43"/>
      <c r="N24" s="43"/>
      <c r="O24" s="43"/>
      <c r="P24" s="43"/>
      <c r="Q24" s="43"/>
    </row>
    <row r="25" spans="1:17">
      <c r="A25" s="414" t="s">
        <v>164</v>
      </c>
      <c r="B25" s="421" t="s">
        <v>412</v>
      </c>
      <c r="C25" s="43"/>
      <c r="D25" s="43"/>
      <c r="E25" s="43"/>
      <c r="F25" s="43"/>
      <c r="G25" s="43"/>
      <c r="H25" s="43"/>
      <c r="I25" s="43"/>
      <c r="J25" s="43"/>
      <c r="K25" s="43"/>
      <c r="L25" s="43"/>
      <c r="M25" s="43"/>
      <c r="N25" s="43"/>
      <c r="O25" s="43"/>
      <c r="P25" s="43"/>
      <c r="Q25" s="43"/>
    </row>
    <row r="26" spans="1:17">
      <c r="A26" s="414"/>
      <c r="B26" s="422" t="s">
        <v>411</v>
      </c>
      <c r="C26" s="495">
        <f>C22+C23</f>
        <v>0</v>
      </c>
      <c r="D26" s="495">
        <f t="shared" ref="D26:Q26" si="6">D22+D23</f>
        <v>0</v>
      </c>
      <c r="E26" s="495">
        <f t="shared" si="6"/>
        <v>0</v>
      </c>
      <c r="F26" s="495">
        <f t="shared" si="6"/>
        <v>0</v>
      </c>
      <c r="G26" s="495">
        <f t="shared" si="6"/>
        <v>0</v>
      </c>
      <c r="H26" s="495">
        <f t="shared" si="6"/>
        <v>0</v>
      </c>
      <c r="I26" s="495">
        <f t="shared" si="6"/>
        <v>0</v>
      </c>
      <c r="J26" s="495">
        <f t="shared" si="6"/>
        <v>0</v>
      </c>
      <c r="K26" s="495">
        <f t="shared" si="6"/>
        <v>0</v>
      </c>
      <c r="L26" s="495">
        <f t="shared" si="6"/>
        <v>0</v>
      </c>
      <c r="M26" s="495">
        <f t="shared" si="6"/>
        <v>0</v>
      </c>
      <c r="N26" s="495">
        <f t="shared" si="6"/>
        <v>0</v>
      </c>
      <c r="O26" s="495">
        <f t="shared" si="6"/>
        <v>0</v>
      </c>
      <c r="P26" s="495">
        <f t="shared" si="6"/>
        <v>0</v>
      </c>
      <c r="Q26" s="495">
        <f t="shared" si="6"/>
        <v>0</v>
      </c>
    </row>
    <row r="27" spans="1:17">
      <c r="A27" s="412" t="s">
        <v>40</v>
      </c>
      <c r="B27" s="422" t="s">
        <v>392</v>
      </c>
      <c r="C27" s="41"/>
      <c r="D27" s="41"/>
      <c r="E27" s="41"/>
      <c r="F27" s="41"/>
      <c r="G27" s="41"/>
      <c r="H27" s="41"/>
      <c r="I27" s="41"/>
      <c r="J27" s="41"/>
      <c r="K27" s="41"/>
      <c r="L27" s="41"/>
      <c r="M27" s="41"/>
      <c r="N27" s="41"/>
      <c r="O27" s="41"/>
      <c r="P27" s="41"/>
      <c r="Q27" s="41"/>
    </row>
    <row r="28" spans="1:17">
      <c r="A28" s="414">
        <v>1</v>
      </c>
      <c r="B28" s="494" t="s">
        <v>405</v>
      </c>
      <c r="C28" s="493">
        <f>SUM(C29:C33)</f>
        <v>0</v>
      </c>
      <c r="D28" s="493">
        <f t="shared" ref="D28:Q28" si="7">SUM(D29:D33)</f>
        <v>0</v>
      </c>
      <c r="E28" s="493">
        <f t="shared" si="7"/>
        <v>0</v>
      </c>
      <c r="F28" s="493">
        <f t="shared" si="7"/>
        <v>0</v>
      </c>
      <c r="G28" s="493">
        <f t="shared" si="7"/>
        <v>0</v>
      </c>
      <c r="H28" s="493">
        <f t="shared" si="7"/>
        <v>0</v>
      </c>
      <c r="I28" s="493">
        <f t="shared" si="7"/>
        <v>0</v>
      </c>
      <c r="J28" s="493">
        <f t="shared" si="7"/>
        <v>0</v>
      </c>
      <c r="K28" s="493">
        <f t="shared" si="7"/>
        <v>0</v>
      </c>
      <c r="L28" s="493">
        <f t="shared" si="7"/>
        <v>0</v>
      </c>
      <c r="M28" s="493">
        <f t="shared" si="7"/>
        <v>0</v>
      </c>
      <c r="N28" s="493">
        <f t="shared" si="7"/>
        <v>0</v>
      </c>
      <c r="O28" s="493">
        <f t="shared" si="7"/>
        <v>0</v>
      </c>
      <c r="P28" s="493">
        <f t="shared" si="7"/>
        <v>0</v>
      </c>
      <c r="Q28" s="493">
        <f t="shared" si="7"/>
        <v>0</v>
      </c>
    </row>
    <row r="29" spans="1:17">
      <c r="A29" s="413" t="s">
        <v>37</v>
      </c>
      <c r="B29" s="421" t="s">
        <v>407</v>
      </c>
      <c r="C29" s="43"/>
      <c r="D29" s="43"/>
      <c r="E29" s="43"/>
      <c r="F29" s="43"/>
      <c r="G29" s="43"/>
      <c r="H29" s="43"/>
      <c r="I29" s="43"/>
      <c r="J29" s="43"/>
      <c r="K29" s="43"/>
      <c r="L29" s="43"/>
      <c r="M29" s="43"/>
      <c r="N29" s="43"/>
      <c r="O29" s="43"/>
      <c r="P29" s="43"/>
      <c r="Q29" s="43"/>
    </row>
    <row r="30" spans="1:17">
      <c r="A30" s="413" t="s">
        <v>38</v>
      </c>
      <c r="B30" s="421" t="s">
        <v>408</v>
      </c>
      <c r="C30" s="43"/>
      <c r="D30" s="43"/>
      <c r="E30" s="43"/>
      <c r="F30" s="43"/>
      <c r="G30" s="43"/>
      <c r="H30" s="43"/>
      <c r="I30" s="43"/>
      <c r="J30" s="43"/>
      <c r="K30" s="43"/>
      <c r="L30" s="43"/>
      <c r="M30" s="43"/>
      <c r="N30" s="43"/>
      <c r="O30" s="43"/>
      <c r="P30" s="43"/>
      <c r="Q30" s="43"/>
    </row>
    <row r="31" spans="1:17">
      <c r="A31" s="413" t="s">
        <v>56</v>
      </c>
      <c r="B31" s="421" t="s">
        <v>412</v>
      </c>
      <c r="C31" s="43"/>
      <c r="D31" s="43"/>
      <c r="E31" s="43"/>
      <c r="F31" s="43"/>
      <c r="G31" s="43"/>
      <c r="H31" s="43"/>
      <c r="I31" s="43"/>
      <c r="J31" s="43"/>
      <c r="K31" s="43"/>
      <c r="L31" s="43"/>
      <c r="M31" s="43"/>
      <c r="N31" s="43"/>
      <c r="O31" s="43"/>
      <c r="P31" s="43"/>
      <c r="Q31" s="43"/>
    </row>
    <row r="32" spans="1:17">
      <c r="A32" s="413" t="s">
        <v>396</v>
      </c>
      <c r="B32" s="421" t="s">
        <v>412</v>
      </c>
      <c r="C32" s="43"/>
      <c r="D32" s="43"/>
      <c r="E32" s="43"/>
      <c r="F32" s="43"/>
      <c r="G32" s="43"/>
      <c r="H32" s="43"/>
      <c r="I32" s="43"/>
      <c r="J32" s="43"/>
      <c r="K32" s="43"/>
      <c r="L32" s="43"/>
      <c r="M32" s="43"/>
      <c r="N32" s="43"/>
      <c r="O32" s="43"/>
      <c r="P32" s="43"/>
      <c r="Q32" s="43"/>
    </row>
    <row r="33" spans="1:17">
      <c r="A33" s="414" t="s">
        <v>406</v>
      </c>
      <c r="B33" s="421" t="s">
        <v>412</v>
      </c>
      <c r="C33" s="43"/>
      <c r="D33" s="43"/>
      <c r="E33" s="43"/>
      <c r="F33" s="43"/>
      <c r="G33" s="43"/>
      <c r="H33" s="43"/>
      <c r="I33" s="43"/>
      <c r="J33" s="43"/>
      <c r="K33" s="43"/>
      <c r="L33" s="43"/>
      <c r="M33" s="43"/>
      <c r="N33" s="43"/>
      <c r="O33" s="43"/>
      <c r="P33" s="43"/>
      <c r="Q33" s="43"/>
    </row>
    <row r="34" spans="1:17">
      <c r="A34" s="414"/>
      <c r="B34" s="422" t="s">
        <v>413</v>
      </c>
      <c r="C34" s="495">
        <f>C27+C28</f>
        <v>0</v>
      </c>
      <c r="D34" s="495">
        <f t="shared" ref="D34:Q34" si="8">D27+D28</f>
        <v>0</v>
      </c>
      <c r="E34" s="495">
        <f t="shared" si="8"/>
        <v>0</v>
      </c>
      <c r="F34" s="495">
        <f t="shared" si="8"/>
        <v>0</v>
      </c>
      <c r="G34" s="495">
        <f t="shared" si="8"/>
        <v>0</v>
      </c>
      <c r="H34" s="495">
        <f t="shared" si="8"/>
        <v>0</v>
      </c>
      <c r="I34" s="495">
        <f t="shared" si="8"/>
        <v>0</v>
      </c>
      <c r="J34" s="495">
        <f t="shared" si="8"/>
        <v>0</v>
      </c>
      <c r="K34" s="495">
        <f t="shared" si="8"/>
        <v>0</v>
      </c>
      <c r="L34" s="495">
        <f t="shared" si="8"/>
        <v>0</v>
      </c>
      <c r="M34" s="495">
        <f t="shared" si="8"/>
        <v>0</v>
      </c>
      <c r="N34" s="495">
        <f t="shared" si="8"/>
        <v>0</v>
      </c>
      <c r="O34" s="495">
        <f t="shared" si="8"/>
        <v>0</v>
      </c>
      <c r="P34" s="495">
        <f t="shared" si="8"/>
        <v>0</v>
      </c>
      <c r="Q34" s="495">
        <f t="shared" si="8"/>
        <v>0</v>
      </c>
    </row>
    <row r="35" spans="1:17" ht="25.5">
      <c r="A35" s="436" t="s">
        <v>66</v>
      </c>
      <c r="B35" s="422" t="s">
        <v>410</v>
      </c>
      <c r="C35" s="438">
        <f>C26-C34</f>
        <v>0</v>
      </c>
      <c r="D35" s="438">
        <f t="shared" ref="D35:Q35" si="9">D26-D34</f>
        <v>0</v>
      </c>
      <c r="E35" s="438">
        <f t="shared" si="9"/>
        <v>0</v>
      </c>
      <c r="F35" s="438">
        <f t="shared" si="9"/>
        <v>0</v>
      </c>
      <c r="G35" s="438">
        <f t="shared" si="9"/>
        <v>0</v>
      </c>
      <c r="H35" s="438">
        <f t="shared" si="9"/>
        <v>0</v>
      </c>
      <c r="I35" s="438">
        <f t="shared" si="9"/>
        <v>0</v>
      </c>
      <c r="J35" s="438">
        <f t="shared" si="9"/>
        <v>0</v>
      </c>
      <c r="K35" s="438">
        <f t="shared" si="9"/>
        <v>0</v>
      </c>
      <c r="L35" s="438">
        <f t="shared" si="9"/>
        <v>0</v>
      </c>
      <c r="M35" s="438">
        <f t="shared" si="9"/>
        <v>0</v>
      </c>
      <c r="N35" s="438">
        <f t="shared" si="9"/>
        <v>0</v>
      </c>
      <c r="O35" s="438">
        <f t="shared" si="9"/>
        <v>0</v>
      </c>
      <c r="P35" s="438">
        <f t="shared" si="9"/>
        <v>0</v>
      </c>
      <c r="Q35" s="438">
        <f t="shared" si="9"/>
        <v>0</v>
      </c>
    </row>
    <row r="36" spans="1:17">
      <c r="A36" s="418" t="s">
        <v>67</v>
      </c>
      <c r="B36" s="422" t="s">
        <v>397</v>
      </c>
      <c r="C36" s="41">
        <f>C37-C42</f>
        <v>0</v>
      </c>
      <c r="D36" s="41">
        <f t="shared" ref="D36:Q36" si="10">D37-D42</f>
        <v>0</v>
      </c>
      <c r="E36" s="41">
        <f t="shared" si="10"/>
        <v>0</v>
      </c>
      <c r="F36" s="41">
        <f t="shared" si="10"/>
        <v>0</v>
      </c>
      <c r="G36" s="41">
        <f t="shared" si="10"/>
        <v>0</v>
      </c>
      <c r="H36" s="41">
        <f t="shared" si="10"/>
        <v>0</v>
      </c>
      <c r="I36" s="41">
        <f t="shared" si="10"/>
        <v>0</v>
      </c>
      <c r="J36" s="41">
        <f t="shared" si="10"/>
        <v>0</v>
      </c>
      <c r="K36" s="41">
        <f t="shared" si="10"/>
        <v>0</v>
      </c>
      <c r="L36" s="41">
        <f t="shared" si="10"/>
        <v>0</v>
      </c>
      <c r="M36" s="41">
        <f t="shared" si="10"/>
        <v>0</v>
      </c>
      <c r="N36" s="41">
        <f t="shared" si="10"/>
        <v>0</v>
      </c>
      <c r="O36" s="41">
        <f t="shared" si="10"/>
        <v>0</v>
      </c>
      <c r="P36" s="41">
        <f t="shared" si="10"/>
        <v>0</v>
      </c>
      <c r="Q36" s="41">
        <f t="shared" si="10"/>
        <v>0</v>
      </c>
    </row>
    <row r="37" spans="1:17">
      <c r="A37" s="413" t="s">
        <v>36</v>
      </c>
      <c r="B37" s="494" t="s">
        <v>398</v>
      </c>
      <c r="C37" s="493">
        <f>SUM(C38:C41)</f>
        <v>0</v>
      </c>
      <c r="D37" s="493">
        <f t="shared" ref="D37:Q37" si="11">SUM(D38:D41)</f>
        <v>0</v>
      </c>
      <c r="E37" s="493">
        <f t="shared" si="11"/>
        <v>0</v>
      </c>
      <c r="F37" s="493">
        <f t="shared" si="11"/>
        <v>0</v>
      </c>
      <c r="G37" s="493">
        <f t="shared" si="11"/>
        <v>0</v>
      </c>
      <c r="H37" s="493">
        <f t="shared" si="11"/>
        <v>0</v>
      </c>
      <c r="I37" s="493">
        <f t="shared" si="11"/>
        <v>0</v>
      </c>
      <c r="J37" s="493">
        <f t="shared" si="11"/>
        <v>0</v>
      </c>
      <c r="K37" s="493">
        <f t="shared" si="11"/>
        <v>0</v>
      </c>
      <c r="L37" s="493">
        <f t="shared" si="11"/>
        <v>0</v>
      </c>
      <c r="M37" s="493">
        <f t="shared" si="11"/>
        <v>0</v>
      </c>
      <c r="N37" s="493">
        <f t="shared" si="11"/>
        <v>0</v>
      </c>
      <c r="O37" s="493">
        <f t="shared" si="11"/>
        <v>0</v>
      </c>
      <c r="P37" s="493">
        <f t="shared" si="11"/>
        <v>0</v>
      </c>
      <c r="Q37" s="493">
        <f t="shared" si="11"/>
        <v>0</v>
      </c>
    </row>
    <row r="38" spans="1:17">
      <c r="A38" s="413" t="s">
        <v>37</v>
      </c>
      <c r="B38" s="421" t="s">
        <v>25</v>
      </c>
      <c r="C38" s="43"/>
      <c r="D38" s="43"/>
      <c r="E38" s="43"/>
      <c r="F38" s="43"/>
      <c r="G38" s="43"/>
      <c r="H38" s="43"/>
      <c r="I38" s="43"/>
      <c r="J38" s="43"/>
      <c r="K38" s="43"/>
      <c r="L38" s="43"/>
      <c r="M38" s="43"/>
      <c r="N38" s="43"/>
      <c r="O38" s="43"/>
      <c r="P38" s="43"/>
      <c r="Q38" s="43"/>
    </row>
    <row r="39" spans="1:17">
      <c r="A39" s="413" t="s">
        <v>38</v>
      </c>
      <c r="B39" s="421" t="s">
        <v>25</v>
      </c>
      <c r="C39" s="43"/>
      <c r="D39" s="43"/>
      <c r="E39" s="43"/>
      <c r="F39" s="43"/>
      <c r="G39" s="43"/>
      <c r="H39" s="43"/>
      <c r="I39" s="43"/>
      <c r="J39" s="43"/>
      <c r="K39" s="43"/>
      <c r="L39" s="43"/>
      <c r="M39" s="43"/>
      <c r="N39" s="43"/>
      <c r="O39" s="43"/>
      <c r="P39" s="43"/>
      <c r="Q39" s="43"/>
    </row>
    <row r="40" spans="1:17">
      <c r="A40" s="413" t="s">
        <v>56</v>
      </c>
      <c r="B40" s="421" t="s">
        <v>25</v>
      </c>
      <c r="C40" s="43"/>
      <c r="D40" s="43"/>
      <c r="E40" s="43"/>
      <c r="F40" s="43"/>
      <c r="G40" s="43"/>
      <c r="H40" s="43"/>
      <c r="I40" s="43"/>
      <c r="J40" s="43"/>
      <c r="K40" s="43"/>
      <c r="L40" s="43"/>
      <c r="M40" s="43"/>
      <c r="N40" s="43"/>
      <c r="O40" s="43"/>
      <c r="P40" s="43"/>
      <c r="Q40" s="43"/>
    </row>
    <row r="41" spans="1:17">
      <c r="A41" s="413" t="s">
        <v>396</v>
      </c>
      <c r="B41" s="421" t="s">
        <v>25</v>
      </c>
      <c r="C41" s="43"/>
      <c r="D41" s="43"/>
      <c r="E41" s="43"/>
      <c r="F41" s="43"/>
      <c r="G41" s="43"/>
      <c r="H41" s="43"/>
      <c r="I41" s="43"/>
      <c r="J41" s="43"/>
      <c r="K41" s="43"/>
      <c r="L41" s="43"/>
      <c r="M41" s="43"/>
      <c r="N41" s="43"/>
      <c r="O41" s="43"/>
      <c r="P41" s="43"/>
      <c r="Q41" s="43"/>
    </row>
    <row r="42" spans="1:17">
      <c r="A42" s="413" t="s">
        <v>39</v>
      </c>
      <c r="B42" s="494" t="s">
        <v>399</v>
      </c>
      <c r="C42" s="493">
        <f>SUM(C43:C44)</f>
        <v>0</v>
      </c>
      <c r="D42" s="493">
        <f t="shared" ref="D42:Q42" si="12">SUM(D43:D44)</f>
        <v>0</v>
      </c>
      <c r="E42" s="493">
        <f t="shared" si="12"/>
        <v>0</v>
      </c>
      <c r="F42" s="493">
        <f t="shared" si="12"/>
        <v>0</v>
      </c>
      <c r="G42" s="493">
        <f t="shared" si="12"/>
        <v>0</v>
      </c>
      <c r="H42" s="493">
        <f t="shared" si="12"/>
        <v>0</v>
      </c>
      <c r="I42" s="493">
        <f t="shared" si="12"/>
        <v>0</v>
      </c>
      <c r="J42" s="493">
        <f t="shared" si="12"/>
        <v>0</v>
      </c>
      <c r="K42" s="493">
        <f t="shared" si="12"/>
        <v>0</v>
      </c>
      <c r="L42" s="493">
        <f t="shared" si="12"/>
        <v>0</v>
      </c>
      <c r="M42" s="493">
        <f t="shared" si="12"/>
        <v>0</v>
      </c>
      <c r="N42" s="493">
        <f t="shared" si="12"/>
        <v>0</v>
      </c>
      <c r="O42" s="493">
        <f t="shared" si="12"/>
        <v>0</v>
      </c>
      <c r="P42" s="493">
        <f t="shared" si="12"/>
        <v>0</v>
      </c>
      <c r="Q42" s="493">
        <f t="shared" si="12"/>
        <v>0</v>
      </c>
    </row>
    <row r="43" spans="1:17">
      <c r="A43" s="413" t="s">
        <v>37</v>
      </c>
      <c r="B43" s="421" t="s">
        <v>25</v>
      </c>
      <c r="C43" s="43"/>
      <c r="D43" s="43"/>
      <c r="E43" s="43"/>
      <c r="F43" s="43"/>
      <c r="G43" s="43"/>
      <c r="H43" s="43"/>
      <c r="I43" s="43"/>
      <c r="J43" s="43"/>
      <c r="K43" s="43"/>
      <c r="L43" s="43"/>
      <c r="M43" s="43"/>
      <c r="N43" s="43"/>
      <c r="O43" s="43"/>
      <c r="P43" s="43"/>
      <c r="Q43" s="43"/>
    </row>
    <row r="44" spans="1:17">
      <c r="A44" s="413" t="s">
        <v>38</v>
      </c>
      <c r="B44" s="421" t="s">
        <v>25</v>
      </c>
      <c r="C44" s="43"/>
      <c r="D44" s="43"/>
      <c r="E44" s="43"/>
      <c r="F44" s="43"/>
      <c r="G44" s="43"/>
      <c r="H44" s="43"/>
      <c r="I44" s="43"/>
      <c r="J44" s="43"/>
      <c r="K44" s="43"/>
      <c r="L44" s="43"/>
      <c r="M44" s="43"/>
      <c r="N44" s="43"/>
      <c r="O44" s="43"/>
      <c r="P44" s="43"/>
      <c r="Q44" s="43"/>
    </row>
    <row r="45" spans="1:17">
      <c r="A45" s="411" t="s">
        <v>68</v>
      </c>
      <c r="B45" s="433" t="s">
        <v>400</v>
      </c>
      <c r="C45" s="40">
        <f>C35+C36</f>
        <v>0</v>
      </c>
      <c r="D45" s="399">
        <f t="shared" ref="D45:Q45" si="13">D35+D36</f>
        <v>0</v>
      </c>
      <c r="E45" s="399">
        <f t="shared" si="13"/>
        <v>0</v>
      </c>
      <c r="F45" s="399">
        <f t="shared" si="13"/>
        <v>0</v>
      </c>
      <c r="G45" s="399">
        <f t="shared" si="13"/>
        <v>0</v>
      </c>
      <c r="H45" s="399">
        <f t="shared" si="13"/>
        <v>0</v>
      </c>
      <c r="I45" s="399">
        <f t="shared" si="13"/>
        <v>0</v>
      </c>
      <c r="J45" s="399">
        <f t="shared" si="13"/>
        <v>0</v>
      </c>
      <c r="K45" s="399">
        <f t="shared" si="13"/>
        <v>0</v>
      </c>
      <c r="L45" s="399">
        <f t="shared" si="13"/>
        <v>0</v>
      </c>
      <c r="M45" s="399">
        <f t="shared" si="13"/>
        <v>0</v>
      </c>
      <c r="N45" s="399">
        <f t="shared" si="13"/>
        <v>0</v>
      </c>
      <c r="O45" s="399">
        <f t="shared" si="13"/>
        <v>0</v>
      </c>
      <c r="P45" s="399">
        <f t="shared" si="13"/>
        <v>0</v>
      </c>
      <c r="Q45" s="399">
        <f t="shared" si="13"/>
        <v>0</v>
      </c>
    </row>
    <row r="46" spans="1:17">
      <c r="A46" s="424"/>
      <c r="B46" s="425" t="s">
        <v>395</v>
      </c>
      <c r="C46" s="429">
        <v>1</v>
      </c>
      <c r="D46" s="429">
        <f>C46/(1+$C$50)</f>
        <v>0.95238095238095233</v>
      </c>
      <c r="E46" s="429">
        <f t="shared" ref="E46:Q46" si="14">D46/(1+$C$50)</f>
        <v>0.90702947845804982</v>
      </c>
      <c r="F46" s="429">
        <f t="shared" si="14"/>
        <v>0.86383759853147601</v>
      </c>
      <c r="G46" s="429">
        <f t="shared" si="14"/>
        <v>0.82270247479188185</v>
      </c>
      <c r="H46" s="429">
        <f t="shared" si="14"/>
        <v>0.78352616646845885</v>
      </c>
      <c r="I46" s="429">
        <f t="shared" si="14"/>
        <v>0.74621539663662739</v>
      </c>
      <c r="J46" s="429">
        <f t="shared" si="14"/>
        <v>0.71068133013012125</v>
      </c>
      <c r="K46" s="429">
        <f t="shared" si="14"/>
        <v>0.67683936202868689</v>
      </c>
      <c r="L46" s="429">
        <f t="shared" si="14"/>
        <v>0.64460891621779703</v>
      </c>
      <c r="M46" s="429">
        <f t="shared" si="14"/>
        <v>0.6139132535407591</v>
      </c>
      <c r="N46" s="429">
        <f t="shared" si="14"/>
        <v>0.58467928908643718</v>
      </c>
      <c r="O46" s="429">
        <f t="shared" si="14"/>
        <v>0.55683741817755916</v>
      </c>
      <c r="P46" s="429">
        <f t="shared" si="14"/>
        <v>0.5303213506452944</v>
      </c>
      <c r="Q46" s="429">
        <f t="shared" si="14"/>
        <v>0.50506795299551843</v>
      </c>
    </row>
    <row r="47" spans="1:17">
      <c r="A47" s="411" t="s">
        <v>289</v>
      </c>
      <c r="B47" s="433" t="s">
        <v>409</v>
      </c>
      <c r="C47" s="40">
        <f>C45*C46</f>
        <v>0</v>
      </c>
      <c r="D47" s="399">
        <f t="shared" ref="D47:Q47" si="15">D45*D46</f>
        <v>0</v>
      </c>
      <c r="E47" s="399">
        <f t="shared" si="15"/>
        <v>0</v>
      </c>
      <c r="F47" s="399">
        <f t="shared" si="15"/>
        <v>0</v>
      </c>
      <c r="G47" s="399">
        <f t="shared" si="15"/>
        <v>0</v>
      </c>
      <c r="H47" s="399">
        <f t="shared" si="15"/>
        <v>0</v>
      </c>
      <c r="I47" s="399">
        <f t="shared" si="15"/>
        <v>0</v>
      </c>
      <c r="J47" s="399">
        <f t="shared" si="15"/>
        <v>0</v>
      </c>
      <c r="K47" s="399">
        <f t="shared" si="15"/>
        <v>0</v>
      </c>
      <c r="L47" s="399">
        <f t="shared" si="15"/>
        <v>0</v>
      </c>
      <c r="M47" s="399">
        <f t="shared" si="15"/>
        <v>0</v>
      </c>
      <c r="N47" s="399">
        <f t="shared" si="15"/>
        <v>0</v>
      </c>
      <c r="O47" s="399">
        <f t="shared" si="15"/>
        <v>0</v>
      </c>
      <c r="P47" s="399">
        <f t="shared" si="15"/>
        <v>0</v>
      </c>
      <c r="Q47" s="399">
        <f t="shared" si="15"/>
        <v>0</v>
      </c>
    </row>
    <row r="48" spans="1:17">
      <c r="A48" s="412"/>
      <c r="B48" s="422" t="s">
        <v>393</v>
      </c>
      <c r="C48" s="41">
        <f>(C26+C37)*C46</f>
        <v>0</v>
      </c>
      <c r="D48" s="400">
        <f t="shared" ref="D48:Q48" si="16">(D26+D37)*D46</f>
        <v>0</v>
      </c>
      <c r="E48" s="400">
        <f t="shared" si="16"/>
        <v>0</v>
      </c>
      <c r="F48" s="400">
        <f t="shared" si="16"/>
        <v>0</v>
      </c>
      <c r="G48" s="400">
        <f t="shared" si="16"/>
        <v>0</v>
      </c>
      <c r="H48" s="400">
        <f t="shared" si="16"/>
        <v>0</v>
      </c>
      <c r="I48" s="400">
        <f t="shared" si="16"/>
        <v>0</v>
      </c>
      <c r="J48" s="400">
        <f t="shared" si="16"/>
        <v>0</v>
      </c>
      <c r="K48" s="400">
        <f t="shared" si="16"/>
        <v>0</v>
      </c>
      <c r="L48" s="400">
        <f t="shared" si="16"/>
        <v>0</v>
      </c>
      <c r="M48" s="400">
        <f t="shared" si="16"/>
        <v>0</v>
      </c>
      <c r="N48" s="400">
        <f t="shared" si="16"/>
        <v>0</v>
      </c>
      <c r="O48" s="400">
        <f t="shared" si="16"/>
        <v>0</v>
      </c>
      <c r="P48" s="400">
        <f t="shared" si="16"/>
        <v>0</v>
      </c>
      <c r="Q48" s="400">
        <f t="shared" si="16"/>
        <v>0</v>
      </c>
    </row>
    <row r="49" spans="1:17">
      <c r="A49" s="412"/>
      <c r="B49" s="422" t="s">
        <v>394</v>
      </c>
      <c r="C49" s="41">
        <f>(C34+C42)*C46</f>
        <v>0</v>
      </c>
      <c r="D49" s="400">
        <f t="shared" ref="D49:Q49" si="17">(D34+D42)*D46</f>
        <v>0</v>
      </c>
      <c r="E49" s="400">
        <f t="shared" si="17"/>
        <v>0</v>
      </c>
      <c r="F49" s="400">
        <f t="shared" si="17"/>
        <v>0</v>
      </c>
      <c r="G49" s="400">
        <f t="shared" si="17"/>
        <v>0</v>
      </c>
      <c r="H49" s="400">
        <f t="shared" si="17"/>
        <v>0</v>
      </c>
      <c r="I49" s="400">
        <f t="shared" si="17"/>
        <v>0</v>
      </c>
      <c r="J49" s="400">
        <f t="shared" si="17"/>
        <v>0</v>
      </c>
      <c r="K49" s="400">
        <f t="shared" si="17"/>
        <v>0</v>
      </c>
      <c r="L49" s="400">
        <f t="shared" si="17"/>
        <v>0</v>
      </c>
      <c r="M49" s="400">
        <f t="shared" si="17"/>
        <v>0</v>
      </c>
      <c r="N49" s="400">
        <f t="shared" si="17"/>
        <v>0</v>
      </c>
      <c r="O49" s="400">
        <f t="shared" si="17"/>
        <v>0</v>
      </c>
      <c r="P49" s="400">
        <f t="shared" si="17"/>
        <v>0</v>
      </c>
      <c r="Q49" s="400">
        <f t="shared" si="17"/>
        <v>0</v>
      </c>
    </row>
    <row r="50" spans="1:17">
      <c r="A50" s="417"/>
      <c r="B50" s="435" t="s">
        <v>77</v>
      </c>
      <c r="C50" s="428">
        <v>0.05</v>
      </c>
      <c r="D50" s="439"/>
      <c r="E50" s="34"/>
      <c r="F50" s="34"/>
      <c r="G50" s="34"/>
      <c r="H50" s="34"/>
      <c r="I50" s="34"/>
      <c r="J50" s="34"/>
      <c r="K50" s="34"/>
      <c r="L50" s="34"/>
      <c r="M50" s="34"/>
      <c r="N50" s="34"/>
      <c r="O50" s="34"/>
      <c r="P50" s="34"/>
      <c r="Q50" s="34"/>
    </row>
    <row r="51" spans="1:17">
      <c r="A51" s="417"/>
      <c r="B51" s="415" t="s">
        <v>401</v>
      </c>
      <c r="C51" s="36">
        <f>SUM(C47:Q47)</f>
        <v>0</v>
      </c>
      <c r="D51" s="34"/>
      <c r="E51" s="34"/>
      <c r="F51" s="34"/>
      <c r="G51" s="34"/>
      <c r="H51" s="34"/>
      <c r="I51" s="34"/>
      <c r="J51" s="34"/>
      <c r="K51" s="34"/>
      <c r="L51" s="34"/>
      <c r="M51" s="34"/>
      <c r="N51" s="34"/>
      <c r="O51" s="34"/>
      <c r="P51" s="34"/>
      <c r="Q51" s="34"/>
    </row>
    <row r="52" spans="1:17">
      <c r="A52" s="417"/>
      <c r="B52" s="415" t="s">
        <v>402</v>
      </c>
      <c r="C52" s="430" t="e">
        <f>IRR(C45:Q45)</f>
        <v>#NUM!</v>
      </c>
      <c r="D52" s="34"/>
      <c r="E52" s="34"/>
      <c r="F52" s="34"/>
      <c r="G52" s="34"/>
      <c r="H52" s="34"/>
      <c r="I52" s="34"/>
      <c r="J52" s="34"/>
      <c r="K52" s="34"/>
      <c r="L52" s="34"/>
      <c r="M52" s="34"/>
      <c r="N52" s="34"/>
      <c r="O52" s="34"/>
      <c r="P52" s="34"/>
      <c r="Q52" s="34"/>
    </row>
    <row r="53" spans="1:17">
      <c r="A53" s="417"/>
      <c r="B53" s="415" t="s">
        <v>403</v>
      </c>
      <c r="C53" s="36" t="e">
        <f>SUM(C48:Q48)/SUM(C49:Q49)</f>
        <v>#DIV/0!</v>
      </c>
      <c r="D53" s="34"/>
      <c r="E53" s="34"/>
      <c r="F53" s="34"/>
      <c r="G53" s="34"/>
      <c r="H53" s="34"/>
      <c r="I53" s="34"/>
      <c r="J53" s="34"/>
      <c r="K53" s="34"/>
      <c r="L53" s="34"/>
      <c r="M53" s="34"/>
      <c r="N53" s="34"/>
      <c r="O53" s="34"/>
      <c r="P53" s="34"/>
      <c r="Q53" s="34"/>
    </row>
    <row r="54" spans="1:17">
      <c r="C54" s="53"/>
    </row>
    <row r="55" spans="1:17">
      <c r="C55" s="53"/>
    </row>
    <row r="56" spans="1:17">
      <c r="C56" s="53"/>
    </row>
  </sheetData>
  <customSheetViews>
    <customSheetView guid="{BD8A273F-EBDA-4BF5-9FEF-0F811D076781}" scale="90" showPageBreaks="1" topLeftCell="A10">
      <selection activeCell="J4" sqref="J4"/>
      <pageMargins left="0.43307086614173229" right="0.35433070866141736" top="0.55118110236220474" bottom="0.59055118110236227" header="0.31496062992125984" footer="0.39370078740157483"/>
      <pageSetup paperSize="9" scale="65" pageOrder="overThenDown" orientation="landscape" r:id="rId1"/>
      <headerFooter alignWithMargins="0">
        <oddHeader>&amp;C&amp;"Arial,Pogrubiony"&amp;16Wskaźniki efektywności finansowej inwestycji</oddHeader>
        <oddFooter>&amp;CStrona &amp;P z &amp;N&amp;R&amp;A</oddFooter>
      </headerFooter>
    </customSheetView>
    <customSheetView guid="{42981FEF-5313-4B99-8040-85340FCD82AA}" scale="90" showPageBreaks="1">
      <selection activeCell="E16" sqref="E16"/>
      <pageMargins left="0.43307086614173229" right="0.35433070866141736" top="0.55118110236220474" bottom="0.59055118110236227" header="0.31496062992125984" footer="0.39370078740157483"/>
      <pageSetup paperSize="9" scale="65" pageOrder="overThenDown" orientation="landscape" r:id="rId2"/>
      <headerFooter alignWithMargins="0">
        <oddHeader>&amp;C&amp;"Arial,Pogrubiony"&amp;16Wskaźniki efektywności finansowej inwestycji</oddHeader>
        <oddFooter>&amp;CStrona &amp;P z &amp;N&amp;R&amp;A</oddFooter>
      </headerFooter>
    </customSheetView>
    <customSheetView guid="{9EC9AAF8-31E5-417A-A928-3DBD93AA7952}" scale="90" showPageBreaks="1">
      <selection activeCell="C54" sqref="C54"/>
      <pageMargins left="0.44" right="0.36" top="0.64" bottom="0.59055118110236227" header="0.31496062992125984" footer="0.39370078740157483"/>
      <pageSetup paperSize="9" scale="75" pageOrder="overThenDown" orientation="landscape" r:id="rId3"/>
      <headerFooter alignWithMargins="0">
        <oddHeader>&amp;C&amp;"Arial,Pogrubiony"&amp;16Wskaźniki efektywności finansowej inwestycji</oddHeader>
        <oddFooter>&amp;CStrona &amp;P z &amp;N&amp;R&amp;A</oddFooter>
      </headerFooter>
    </customSheetView>
    <customSheetView guid="{F7D79B8D-92A2-4094-827A-AE8F90DE993F}" scale="90" topLeftCell="A28">
      <selection activeCell="E18" sqref="E18"/>
      <pageMargins left="0.44" right="0.36" top="0.64" bottom="0.59055118110236227" header="0.31496062992125984" footer="0.39370078740157483"/>
      <pageSetup paperSize="9" scale="75" pageOrder="overThenDown" orientation="landscape" r:id="rId4"/>
      <headerFooter alignWithMargins="0">
        <oddHeader>&amp;C&amp;"Arial,Pogrubiony"&amp;16Wskaźniki efektywności finansowej inwestycji</oddHeader>
        <oddFooter>&amp;CStrona &amp;P z &amp;N&amp;R&amp;A</oddFooter>
      </headerFooter>
    </customSheetView>
    <customSheetView guid="{19015944-8DC3-4198-B28B-DDAFEE7C00D9}" scale="90" showPageBreaks="1" topLeftCell="A19">
      <selection activeCell="D17" sqref="D17"/>
      <pageMargins left="0.43307086614173229" right="0.35433070866141736" top="0.55118110236220474" bottom="0.59055118110236227" header="0.31496062992125984" footer="0.39370078740157483"/>
      <pageSetup paperSize="9" scale="65" pageOrder="overThenDown" orientation="landscape" r:id="rId5"/>
      <headerFooter alignWithMargins="0">
        <oddHeader>&amp;C&amp;"Arial,Pogrubiony"&amp;16Wskaźniki efektywności finansowej inwestycji</oddHeader>
        <oddFooter>&amp;CStrona &amp;P z &amp;N&amp;R&amp;A</oddFooter>
      </headerFooter>
    </customSheetView>
    <customSheetView guid="{7459C945-4CDE-4B11-9340-999C59B3DCDD}" scale="90" showPageBreaks="1">
      <selection activeCell="D27" sqref="D27"/>
      <pageMargins left="0.43307086614173229" right="0.35433070866141736" top="0.55118110236220474" bottom="0.59055118110236227" header="0.31496062992125984" footer="0.39370078740157483"/>
      <pageSetup paperSize="9" scale="65" pageOrder="overThenDown" orientation="landscape" r:id="rId6"/>
      <headerFooter alignWithMargins="0">
        <oddHeader>&amp;C&amp;"Arial,Pogrubiony"&amp;16Wskaźniki efektywności finansowej inwestycji</oddHeader>
        <oddFooter>&amp;CStrona &amp;P z &amp;N&amp;R&amp;A</oddFooter>
      </headerFooter>
    </customSheetView>
  </customSheetViews>
  <phoneticPr fontId="0" type="noConversion"/>
  <pageMargins left="0.43307086614173229" right="0.35433070866141736" top="0.55118110236220474" bottom="0.59055118110236227" header="0.31496062992125984" footer="0.39370078740157483"/>
  <pageSetup paperSize="9" scale="65" pageOrder="overThenDown" orientation="landscape" r:id="rId7"/>
  <headerFooter alignWithMargins="0">
    <oddHeader>&amp;C&amp;"Arial,Pogrubiony"&amp;16Wskaźniki efektywności finansowej inwestycji</oddHeader>
    <oddFooter>&amp;CStrona &amp;P z &amp;N&amp;R&amp;A</oddFooter>
  </headerFooter>
  <legacyDrawing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topLeftCell="A16" zoomScale="90" zoomScaleNormal="90" zoomScaleSheetLayoutView="90" workbookViewId="0">
      <selection activeCell="Q29" sqref="Q29"/>
    </sheetView>
  </sheetViews>
  <sheetFormatPr defaultRowHeight="12.75"/>
  <cols>
    <col min="1" max="1" width="4.7109375" style="161" customWidth="1"/>
    <col min="2" max="2" width="52.28515625" style="191" customWidth="1"/>
    <col min="3" max="17" width="14.5703125" style="162" customWidth="1"/>
    <col min="18" max="18" width="15.7109375" style="161" customWidth="1"/>
    <col min="19" max="16384" width="9.140625" style="161"/>
  </cols>
  <sheetData>
    <row r="1" spans="1:18" ht="77.25" customHeight="1" thickBot="1">
      <c r="B1" s="550" t="s">
        <v>479</v>
      </c>
      <c r="C1" s="551"/>
      <c r="D1" s="551"/>
      <c r="E1" s="551"/>
      <c r="F1" s="551"/>
      <c r="G1" s="551"/>
      <c r="H1" s="551"/>
      <c r="I1" s="552"/>
    </row>
    <row r="3" spans="1:18">
      <c r="A3" s="163" t="s">
        <v>414</v>
      </c>
      <c r="B3" s="164"/>
      <c r="C3" s="165"/>
      <c r="D3" s="165"/>
      <c r="E3" s="165"/>
      <c r="F3" s="165"/>
      <c r="G3" s="166"/>
      <c r="H3" s="166"/>
      <c r="I3" s="166"/>
    </row>
    <row r="5" spans="1:18" s="170" customFormat="1">
      <c r="A5" s="167" t="s">
        <v>31</v>
      </c>
      <c r="B5" s="168" t="s">
        <v>32</v>
      </c>
      <c r="C5" s="169" t="s">
        <v>33</v>
      </c>
      <c r="D5" s="169" t="s">
        <v>33</v>
      </c>
      <c r="E5" s="169" t="s">
        <v>33</v>
      </c>
      <c r="F5" s="169" t="s">
        <v>33</v>
      </c>
      <c r="G5" s="169" t="s">
        <v>33</v>
      </c>
      <c r="H5" s="169" t="s">
        <v>33</v>
      </c>
      <c r="I5" s="169" t="s">
        <v>33</v>
      </c>
      <c r="J5" s="169" t="s">
        <v>33</v>
      </c>
      <c r="K5" s="169" t="s">
        <v>33</v>
      </c>
      <c r="L5" s="169" t="s">
        <v>33</v>
      </c>
      <c r="M5" s="169" t="s">
        <v>33</v>
      </c>
      <c r="N5" s="169" t="s">
        <v>33</v>
      </c>
      <c r="O5" s="169" t="s">
        <v>33</v>
      </c>
      <c r="P5" s="169" t="s">
        <v>33</v>
      </c>
      <c r="Q5" s="169" t="s">
        <v>33</v>
      </c>
    </row>
    <row r="6" spans="1:18" s="173" customFormat="1" ht="28.5" customHeight="1">
      <c r="A6" s="171" t="s">
        <v>57</v>
      </c>
      <c r="B6" s="172" t="s">
        <v>69</v>
      </c>
      <c r="C6" s="498">
        <f>C7-C8-C9-C10-C11</f>
        <v>0</v>
      </c>
      <c r="D6" s="498">
        <f t="shared" ref="D6:Q6" si="0">D7-D8-D9-D10-D11</f>
        <v>0</v>
      </c>
      <c r="E6" s="498">
        <f t="shared" si="0"/>
        <v>0</v>
      </c>
      <c r="F6" s="498">
        <f t="shared" si="0"/>
        <v>0</v>
      </c>
      <c r="G6" s="498">
        <f t="shared" si="0"/>
        <v>0</v>
      </c>
      <c r="H6" s="498">
        <f t="shared" si="0"/>
        <v>0</v>
      </c>
      <c r="I6" s="498">
        <f t="shared" si="0"/>
        <v>0</v>
      </c>
      <c r="J6" s="498">
        <f t="shared" si="0"/>
        <v>0</v>
      </c>
      <c r="K6" s="498">
        <f t="shared" si="0"/>
        <v>0</v>
      </c>
      <c r="L6" s="498">
        <f t="shared" si="0"/>
        <v>0</v>
      </c>
      <c r="M6" s="498">
        <f t="shared" si="0"/>
        <v>0</v>
      </c>
      <c r="N6" s="498">
        <f t="shared" si="0"/>
        <v>0</v>
      </c>
      <c r="O6" s="498">
        <f t="shared" si="0"/>
        <v>0</v>
      </c>
      <c r="P6" s="498">
        <f t="shared" si="0"/>
        <v>0</v>
      </c>
      <c r="Q6" s="498">
        <f t="shared" si="0"/>
        <v>0</v>
      </c>
    </row>
    <row r="7" spans="1:18" s="176" customFormat="1">
      <c r="A7" s="192" t="s">
        <v>58</v>
      </c>
      <c r="B7" s="5" t="s">
        <v>159</v>
      </c>
      <c r="C7" s="175"/>
      <c r="D7" s="175"/>
      <c r="E7" s="175"/>
      <c r="F7" s="175"/>
      <c r="G7" s="175"/>
      <c r="H7" s="175"/>
      <c r="I7" s="175"/>
      <c r="J7" s="175"/>
      <c r="K7" s="175"/>
      <c r="L7" s="175"/>
      <c r="M7" s="175"/>
      <c r="N7" s="175"/>
      <c r="O7" s="175"/>
      <c r="P7" s="175"/>
      <c r="Q7" s="175"/>
    </row>
    <row r="8" spans="1:18" s="176" customFormat="1">
      <c r="A8" s="192" t="s">
        <v>133</v>
      </c>
      <c r="B8" s="174" t="s">
        <v>131</v>
      </c>
      <c r="C8" s="175"/>
      <c r="D8" s="175"/>
      <c r="E8" s="175"/>
      <c r="F8" s="175"/>
      <c r="G8" s="175"/>
      <c r="H8" s="175"/>
      <c r="I8" s="175"/>
      <c r="J8" s="175"/>
      <c r="K8" s="175"/>
      <c r="L8" s="175"/>
      <c r="M8" s="175"/>
      <c r="N8" s="175"/>
      <c r="O8" s="175"/>
      <c r="P8" s="175"/>
      <c r="Q8" s="175"/>
    </row>
    <row r="9" spans="1:18" s="176" customFormat="1">
      <c r="A9" s="192" t="s">
        <v>144</v>
      </c>
      <c r="B9" s="177" t="s">
        <v>128</v>
      </c>
      <c r="C9" s="175"/>
      <c r="D9" s="175"/>
      <c r="E9" s="175"/>
      <c r="F9" s="175"/>
      <c r="G9" s="175"/>
      <c r="H9" s="175"/>
      <c r="I9" s="175"/>
      <c r="J9" s="175"/>
      <c r="K9" s="175"/>
      <c r="L9" s="175"/>
      <c r="M9" s="175"/>
      <c r="N9" s="175"/>
      <c r="O9" s="175"/>
      <c r="P9" s="175"/>
      <c r="Q9" s="175"/>
    </row>
    <row r="10" spans="1:18" s="176" customFormat="1">
      <c r="A10" s="192" t="s">
        <v>145</v>
      </c>
      <c r="B10" s="177" t="s">
        <v>129</v>
      </c>
      <c r="C10" s="175"/>
      <c r="D10" s="175"/>
      <c r="E10" s="175"/>
      <c r="F10" s="175"/>
      <c r="G10" s="175"/>
      <c r="H10" s="175"/>
      <c r="I10" s="175"/>
      <c r="J10" s="175"/>
      <c r="K10" s="175"/>
      <c r="L10" s="175"/>
      <c r="M10" s="175"/>
      <c r="N10" s="175"/>
      <c r="O10" s="175"/>
      <c r="P10" s="175"/>
      <c r="Q10" s="175"/>
    </row>
    <row r="11" spans="1:18" s="173" customFormat="1" ht="25.5">
      <c r="A11" s="192" t="s">
        <v>146</v>
      </c>
      <c r="B11" s="177" t="s">
        <v>160</v>
      </c>
      <c r="C11" s="175"/>
      <c r="D11" s="175"/>
      <c r="E11" s="175"/>
      <c r="F11" s="175"/>
      <c r="G11" s="175"/>
      <c r="H11" s="175"/>
      <c r="I11" s="175"/>
      <c r="J11" s="175"/>
      <c r="K11" s="175"/>
      <c r="L11" s="175"/>
      <c r="M11" s="175"/>
      <c r="N11" s="175"/>
      <c r="O11" s="175"/>
      <c r="P11" s="175"/>
      <c r="Q11" s="175"/>
    </row>
    <row r="12" spans="1:18" s="176" customFormat="1" ht="25.5">
      <c r="A12" s="171" t="s">
        <v>59</v>
      </c>
      <c r="B12" s="172" t="s">
        <v>70</v>
      </c>
      <c r="C12" s="498">
        <f>-(C13+C14)</f>
        <v>0</v>
      </c>
      <c r="D12" s="498">
        <f t="shared" ref="D12:Q12" si="1">-(D13+D14)</f>
        <v>0</v>
      </c>
      <c r="E12" s="498">
        <f t="shared" si="1"/>
        <v>0</v>
      </c>
      <c r="F12" s="498">
        <f t="shared" si="1"/>
        <v>0</v>
      </c>
      <c r="G12" s="498">
        <f t="shared" si="1"/>
        <v>0</v>
      </c>
      <c r="H12" s="498">
        <f t="shared" si="1"/>
        <v>0</v>
      </c>
      <c r="I12" s="498">
        <f t="shared" si="1"/>
        <v>0</v>
      </c>
      <c r="J12" s="498">
        <f t="shared" si="1"/>
        <v>0</v>
      </c>
      <c r="K12" s="498">
        <f t="shared" si="1"/>
        <v>0</v>
      </c>
      <c r="L12" s="498">
        <f t="shared" si="1"/>
        <v>0</v>
      </c>
      <c r="M12" s="498">
        <f t="shared" si="1"/>
        <v>0</v>
      </c>
      <c r="N12" s="498">
        <f t="shared" si="1"/>
        <v>0</v>
      </c>
      <c r="O12" s="498">
        <f t="shared" si="1"/>
        <v>0</v>
      </c>
      <c r="P12" s="498">
        <f t="shared" si="1"/>
        <v>0</v>
      </c>
      <c r="Q12" s="498">
        <f t="shared" si="1"/>
        <v>0</v>
      </c>
    </row>
    <row r="13" spans="1:18" s="176" customFormat="1">
      <c r="A13" s="192" t="s">
        <v>58</v>
      </c>
      <c r="B13" s="178" t="s">
        <v>130</v>
      </c>
      <c r="C13" s="175"/>
      <c r="D13" s="175"/>
      <c r="E13" s="175"/>
      <c r="F13" s="175"/>
      <c r="G13" s="175"/>
      <c r="H13" s="175"/>
      <c r="I13" s="175"/>
      <c r="J13" s="175"/>
      <c r="K13" s="175"/>
      <c r="L13" s="175"/>
      <c r="M13" s="175"/>
      <c r="N13" s="175"/>
      <c r="O13" s="175"/>
      <c r="P13" s="175"/>
      <c r="Q13" s="175"/>
    </row>
    <row r="14" spans="1:18" s="176" customFormat="1">
      <c r="A14" s="192" t="s">
        <v>133</v>
      </c>
      <c r="B14" s="178" t="s">
        <v>81</v>
      </c>
      <c r="C14" s="175"/>
      <c r="D14" s="175"/>
      <c r="E14" s="175"/>
      <c r="F14" s="175"/>
      <c r="G14" s="175"/>
      <c r="H14" s="175"/>
      <c r="I14" s="175"/>
      <c r="J14" s="175"/>
      <c r="K14" s="175"/>
      <c r="L14" s="175"/>
      <c r="M14" s="175"/>
      <c r="N14" s="175"/>
      <c r="O14" s="175"/>
      <c r="P14" s="175"/>
      <c r="Q14" s="175"/>
      <c r="R14" s="195"/>
    </row>
    <row r="15" spans="1:18" s="176" customFormat="1" ht="25.5">
      <c r="A15" s="171" t="s">
        <v>60</v>
      </c>
      <c r="B15" s="172" t="s">
        <v>71</v>
      </c>
      <c r="C15" s="498">
        <f t="shared" ref="C15:Q15" si="2">C16-C23</f>
        <v>0</v>
      </c>
      <c r="D15" s="498">
        <f t="shared" si="2"/>
        <v>0</v>
      </c>
      <c r="E15" s="498">
        <f t="shared" si="2"/>
        <v>0</v>
      </c>
      <c r="F15" s="498">
        <f t="shared" si="2"/>
        <v>0</v>
      </c>
      <c r="G15" s="498">
        <f t="shared" si="2"/>
        <v>0</v>
      </c>
      <c r="H15" s="498">
        <f t="shared" si="2"/>
        <v>0</v>
      </c>
      <c r="I15" s="498">
        <f t="shared" si="2"/>
        <v>0</v>
      </c>
      <c r="J15" s="498">
        <f t="shared" si="2"/>
        <v>0</v>
      </c>
      <c r="K15" s="498">
        <f t="shared" si="2"/>
        <v>0</v>
      </c>
      <c r="L15" s="498">
        <f t="shared" si="2"/>
        <v>0</v>
      </c>
      <c r="M15" s="498">
        <f t="shared" si="2"/>
        <v>0</v>
      </c>
      <c r="N15" s="498">
        <f t="shared" si="2"/>
        <v>0</v>
      </c>
      <c r="O15" s="498">
        <f t="shared" si="2"/>
        <v>0</v>
      </c>
      <c r="P15" s="498">
        <f t="shared" si="2"/>
        <v>0</v>
      </c>
      <c r="Q15" s="498">
        <f t="shared" si="2"/>
        <v>0</v>
      </c>
    </row>
    <row r="16" spans="1:18">
      <c r="A16" s="192" t="s">
        <v>58</v>
      </c>
      <c r="B16" s="496" t="s">
        <v>134</v>
      </c>
      <c r="C16" s="497">
        <f>SUM(C17:C22)</f>
        <v>0</v>
      </c>
      <c r="D16" s="497">
        <f t="shared" ref="D16:Q16" si="3">SUM(D17:D22)</f>
        <v>0</v>
      </c>
      <c r="E16" s="497">
        <f t="shared" si="3"/>
        <v>0</v>
      </c>
      <c r="F16" s="497">
        <f t="shared" si="3"/>
        <v>0</v>
      </c>
      <c r="G16" s="497">
        <f t="shared" si="3"/>
        <v>0</v>
      </c>
      <c r="H16" s="497">
        <f t="shared" si="3"/>
        <v>0</v>
      </c>
      <c r="I16" s="497">
        <f t="shared" si="3"/>
        <v>0</v>
      </c>
      <c r="J16" s="497">
        <f t="shared" si="3"/>
        <v>0</v>
      </c>
      <c r="K16" s="497">
        <f t="shared" si="3"/>
        <v>0</v>
      </c>
      <c r="L16" s="497">
        <f t="shared" si="3"/>
        <v>0</v>
      </c>
      <c r="M16" s="497">
        <f t="shared" si="3"/>
        <v>0</v>
      </c>
      <c r="N16" s="497">
        <f t="shared" si="3"/>
        <v>0</v>
      </c>
      <c r="O16" s="497">
        <f t="shared" si="3"/>
        <v>0</v>
      </c>
      <c r="P16" s="497">
        <f t="shared" si="3"/>
        <v>0</v>
      </c>
      <c r="Q16" s="500">
        <f t="shared" si="3"/>
        <v>0</v>
      </c>
      <c r="R16" s="499"/>
    </row>
    <row r="17" spans="1:17" s="176" customFormat="1">
      <c r="A17" s="192">
        <v>1</v>
      </c>
      <c r="B17" s="178" t="s">
        <v>154</v>
      </c>
      <c r="C17" s="175"/>
      <c r="D17" s="175"/>
      <c r="E17" s="175"/>
      <c r="F17" s="175"/>
      <c r="G17" s="175"/>
      <c r="H17" s="175"/>
      <c r="I17" s="175"/>
      <c r="J17" s="175"/>
      <c r="K17" s="175"/>
      <c r="L17" s="175"/>
      <c r="M17" s="175"/>
      <c r="N17" s="175"/>
      <c r="O17" s="175"/>
      <c r="P17" s="175"/>
      <c r="Q17" s="175"/>
    </row>
    <row r="18" spans="1:17" s="176" customFormat="1">
      <c r="A18" s="192">
        <v>2</v>
      </c>
      <c r="B18" s="77" t="s">
        <v>135</v>
      </c>
      <c r="C18" s="179"/>
      <c r="D18" s="179"/>
      <c r="E18" s="179"/>
      <c r="F18" s="179"/>
      <c r="G18" s="179"/>
      <c r="H18" s="179"/>
      <c r="I18" s="179"/>
      <c r="J18" s="179"/>
      <c r="K18" s="179"/>
      <c r="L18" s="179"/>
      <c r="M18" s="179"/>
      <c r="N18" s="179"/>
      <c r="O18" s="179"/>
      <c r="P18" s="179"/>
      <c r="Q18" s="179"/>
    </row>
    <row r="19" spans="1:17" s="176" customFormat="1">
      <c r="A19" s="192">
        <v>3</v>
      </c>
      <c r="B19" s="77" t="s">
        <v>150</v>
      </c>
      <c r="C19" s="179"/>
      <c r="D19" s="179"/>
      <c r="E19" s="179"/>
      <c r="F19" s="179"/>
      <c r="G19" s="179"/>
      <c r="H19" s="179"/>
      <c r="I19" s="179"/>
      <c r="J19" s="179"/>
      <c r="K19" s="179"/>
      <c r="L19" s="179"/>
      <c r="M19" s="179"/>
      <c r="N19" s="179"/>
      <c r="O19" s="179"/>
      <c r="P19" s="179"/>
      <c r="Q19" s="179"/>
    </row>
    <row r="20" spans="1:17" s="176" customFormat="1">
      <c r="A20" s="192">
        <v>4</v>
      </c>
      <c r="B20" s="77" t="s">
        <v>136</v>
      </c>
      <c r="C20" s="179"/>
      <c r="D20" s="179"/>
      <c r="E20" s="179"/>
      <c r="F20" s="179"/>
      <c r="G20" s="179"/>
      <c r="H20" s="179"/>
      <c r="I20" s="179"/>
      <c r="J20" s="179"/>
      <c r="K20" s="179"/>
      <c r="L20" s="179"/>
      <c r="M20" s="179"/>
      <c r="N20" s="179"/>
      <c r="O20" s="179"/>
      <c r="P20" s="179"/>
      <c r="Q20" s="179"/>
    </row>
    <row r="21" spans="1:17" s="176" customFormat="1">
      <c r="A21" s="192">
        <v>5</v>
      </c>
      <c r="B21" s="77" t="s">
        <v>137</v>
      </c>
      <c r="C21" s="179"/>
      <c r="D21" s="179"/>
      <c r="E21" s="179"/>
      <c r="F21" s="179"/>
      <c r="G21" s="179"/>
      <c r="H21" s="179"/>
      <c r="I21" s="179"/>
      <c r="J21" s="179"/>
      <c r="K21" s="179"/>
      <c r="L21" s="179"/>
      <c r="M21" s="179"/>
      <c r="N21" s="179"/>
      <c r="O21" s="179"/>
      <c r="P21" s="179"/>
      <c r="Q21" s="179"/>
    </row>
    <row r="22" spans="1:17" s="176" customFormat="1">
      <c r="A22" s="192">
        <v>6</v>
      </c>
      <c r="B22" s="77" t="s">
        <v>138</v>
      </c>
      <c r="C22" s="179"/>
      <c r="D22" s="179"/>
      <c r="E22" s="179"/>
      <c r="F22" s="179"/>
      <c r="G22" s="179"/>
      <c r="H22" s="179"/>
      <c r="I22" s="179"/>
      <c r="J22" s="179"/>
      <c r="K22" s="179"/>
      <c r="L22" s="179"/>
      <c r="M22" s="179"/>
      <c r="N22" s="179"/>
      <c r="O22" s="179"/>
      <c r="P22" s="179"/>
      <c r="Q22" s="179"/>
    </row>
    <row r="23" spans="1:17" s="176" customFormat="1">
      <c r="A23" s="192" t="s">
        <v>133</v>
      </c>
      <c r="B23" s="496" t="s">
        <v>139</v>
      </c>
      <c r="C23" s="497">
        <f>SUM(C24:C27)</f>
        <v>0</v>
      </c>
      <c r="D23" s="497">
        <f t="shared" ref="D23:Q23" si="4">SUM(D24:D27)</f>
        <v>0</v>
      </c>
      <c r="E23" s="497">
        <f t="shared" si="4"/>
        <v>0</v>
      </c>
      <c r="F23" s="497">
        <f t="shared" si="4"/>
        <v>0</v>
      </c>
      <c r="G23" s="497">
        <f t="shared" si="4"/>
        <v>0</v>
      </c>
      <c r="H23" s="497">
        <f t="shared" si="4"/>
        <v>0</v>
      </c>
      <c r="I23" s="497">
        <f t="shared" si="4"/>
        <v>0</v>
      </c>
      <c r="J23" s="497">
        <f t="shared" si="4"/>
        <v>0</v>
      </c>
      <c r="K23" s="497">
        <f t="shared" si="4"/>
        <v>0</v>
      </c>
      <c r="L23" s="497">
        <f t="shared" si="4"/>
        <v>0</v>
      </c>
      <c r="M23" s="497">
        <f t="shared" si="4"/>
        <v>0</v>
      </c>
      <c r="N23" s="497">
        <f t="shared" si="4"/>
        <v>0</v>
      </c>
      <c r="O23" s="497">
        <f t="shared" si="4"/>
        <v>0</v>
      </c>
      <c r="P23" s="497">
        <f t="shared" si="4"/>
        <v>0</v>
      </c>
      <c r="Q23" s="497">
        <f t="shared" si="4"/>
        <v>0</v>
      </c>
    </row>
    <row r="24" spans="1:17" s="180" customFormat="1">
      <c r="A24" s="192">
        <v>1</v>
      </c>
      <c r="B24" s="77" t="s">
        <v>140</v>
      </c>
      <c r="C24" s="179"/>
      <c r="D24" s="179"/>
      <c r="E24" s="179"/>
      <c r="F24" s="179"/>
      <c r="G24" s="179"/>
      <c r="H24" s="179"/>
      <c r="I24" s="179"/>
      <c r="J24" s="179"/>
      <c r="K24" s="179"/>
      <c r="L24" s="179"/>
      <c r="M24" s="179"/>
      <c r="N24" s="179"/>
      <c r="O24" s="179"/>
      <c r="P24" s="179"/>
      <c r="Q24" s="179"/>
    </row>
    <row r="25" spans="1:17" s="180" customFormat="1">
      <c r="A25" s="192">
        <v>2</v>
      </c>
      <c r="B25" s="77" t="s">
        <v>141</v>
      </c>
      <c r="C25" s="179"/>
      <c r="D25" s="179"/>
      <c r="E25" s="179"/>
      <c r="F25" s="179"/>
      <c r="G25" s="179"/>
      <c r="H25" s="179"/>
      <c r="I25" s="179"/>
      <c r="J25" s="179"/>
      <c r="K25" s="179"/>
      <c r="L25" s="179"/>
      <c r="M25" s="179"/>
      <c r="N25" s="179"/>
      <c r="O25" s="179"/>
      <c r="P25" s="179"/>
      <c r="Q25" s="179"/>
    </row>
    <row r="26" spans="1:17" s="180" customFormat="1">
      <c r="A26" s="192">
        <v>3</v>
      </c>
      <c r="B26" s="77" t="s">
        <v>143</v>
      </c>
      <c r="C26" s="179"/>
      <c r="D26" s="179"/>
      <c r="E26" s="179"/>
      <c r="F26" s="179"/>
      <c r="G26" s="179"/>
      <c r="H26" s="179"/>
      <c r="I26" s="179"/>
      <c r="J26" s="179"/>
      <c r="K26" s="179"/>
      <c r="L26" s="179"/>
      <c r="M26" s="179"/>
      <c r="N26" s="179"/>
      <c r="O26" s="179"/>
      <c r="P26" s="179"/>
      <c r="Q26" s="179"/>
    </row>
    <row r="27" spans="1:17" s="176" customFormat="1">
      <c r="A27" s="192">
        <v>4</v>
      </c>
      <c r="B27" s="77" t="s">
        <v>142</v>
      </c>
      <c r="C27" s="179"/>
      <c r="D27" s="179"/>
      <c r="E27" s="179"/>
      <c r="F27" s="179"/>
      <c r="G27" s="179"/>
      <c r="H27" s="179"/>
      <c r="I27" s="179"/>
      <c r="J27" s="179"/>
      <c r="K27" s="179"/>
      <c r="L27" s="179"/>
      <c r="M27" s="179"/>
      <c r="N27" s="179"/>
      <c r="O27" s="179"/>
      <c r="P27" s="179"/>
      <c r="Q27" s="179"/>
    </row>
    <row r="28" spans="1:17">
      <c r="A28" s="181" t="s">
        <v>61</v>
      </c>
      <c r="B28" s="182" t="s">
        <v>72</v>
      </c>
      <c r="C28" s="183">
        <f>C15+C12+C6</f>
        <v>0</v>
      </c>
      <c r="D28" s="183">
        <f>D15+D12+D6</f>
        <v>0</v>
      </c>
      <c r="E28" s="183">
        <f t="shared" ref="E28:Q28" si="5">E15+E12+E6</f>
        <v>0</v>
      </c>
      <c r="F28" s="183">
        <f t="shared" si="5"/>
        <v>0</v>
      </c>
      <c r="G28" s="183">
        <f t="shared" si="5"/>
        <v>0</v>
      </c>
      <c r="H28" s="183">
        <f t="shared" si="5"/>
        <v>0</v>
      </c>
      <c r="I28" s="183">
        <f t="shared" si="5"/>
        <v>0</v>
      </c>
      <c r="J28" s="183">
        <f t="shared" si="5"/>
        <v>0</v>
      </c>
      <c r="K28" s="183">
        <f t="shared" si="5"/>
        <v>0</v>
      </c>
      <c r="L28" s="183">
        <f t="shared" si="5"/>
        <v>0</v>
      </c>
      <c r="M28" s="183">
        <f t="shared" si="5"/>
        <v>0</v>
      </c>
      <c r="N28" s="183">
        <f t="shared" si="5"/>
        <v>0</v>
      </c>
      <c r="O28" s="183">
        <f t="shared" si="5"/>
        <v>0</v>
      </c>
      <c r="P28" s="183">
        <f t="shared" si="5"/>
        <v>0</v>
      </c>
      <c r="Q28" s="183">
        <f t="shared" si="5"/>
        <v>0</v>
      </c>
    </row>
    <row r="29" spans="1:17">
      <c r="A29" s="184" t="s">
        <v>62</v>
      </c>
      <c r="B29" s="185" t="s">
        <v>73</v>
      </c>
      <c r="C29" s="186"/>
      <c r="D29" s="187">
        <f>C30</f>
        <v>0</v>
      </c>
      <c r="E29" s="187">
        <f t="shared" ref="E29:Q29" si="6">D30</f>
        <v>0</v>
      </c>
      <c r="F29" s="187">
        <f t="shared" si="6"/>
        <v>0</v>
      </c>
      <c r="G29" s="187">
        <f t="shared" si="6"/>
        <v>0</v>
      </c>
      <c r="H29" s="187">
        <f t="shared" si="6"/>
        <v>0</v>
      </c>
      <c r="I29" s="187">
        <f t="shared" si="6"/>
        <v>0</v>
      </c>
      <c r="J29" s="187">
        <f t="shared" si="6"/>
        <v>0</v>
      </c>
      <c r="K29" s="187">
        <f t="shared" si="6"/>
        <v>0</v>
      </c>
      <c r="L29" s="187">
        <f t="shared" si="6"/>
        <v>0</v>
      </c>
      <c r="M29" s="187">
        <f t="shared" si="6"/>
        <v>0</v>
      </c>
      <c r="N29" s="187">
        <f t="shared" si="6"/>
        <v>0</v>
      </c>
      <c r="O29" s="187">
        <f t="shared" si="6"/>
        <v>0</v>
      </c>
      <c r="P29" s="187">
        <f t="shared" si="6"/>
        <v>0</v>
      </c>
      <c r="Q29" s="187">
        <f t="shared" si="6"/>
        <v>0</v>
      </c>
    </row>
    <row r="30" spans="1:17">
      <c r="A30" s="188" t="s">
        <v>63</v>
      </c>
      <c r="B30" s="189" t="s">
        <v>74</v>
      </c>
      <c r="C30" s="190">
        <f t="shared" ref="C30" si="7">C28+C29</f>
        <v>0</v>
      </c>
      <c r="D30" s="190">
        <f>D28+D29</f>
        <v>0</v>
      </c>
      <c r="E30" s="190">
        <f t="shared" ref="E30:Q30" si="8">E28+E29</f>
        <v>0</v>
      </c>
      <c r="F30" s="190">
        <f t="shared" si="8"/>
        <v>0</v>
      </c>
      <c r="G30" s="190">
        <f t="shared" si="8"/>
        <v>0</v>
      </c>
      <c r="H30" s="190">
        <f t="shared" si="8"/>
        <v>0</v>
      </c>
      <c r="I30" s="190">
        <f t="shared" si="8"/>
        <v>0</v>
      </c>
      <c r="J30" s="190">
        <f t="shared" si="8"/>
        <v>0</v>
      </c>
      <c r="K30" s="190">
        <f t="shared" si="8"/>
        <v>0</v>
      </c>
      <c r="L30" s="190">
        <f t="shared" si="8"/>
        <v>0</v>
      </c>
      <c r="M30" s="190">
        <f t="shared" si="8"/>
        <v>0</v>
      </c>
      <c r="N30" s="190">
        <f t="shared" si="8"/>
        <v>0</v>
      </c>
      <c r="O30" s="190">
        <f t="shared" si="8"/>
        <v>0</v>
      </c>
      <c r="P30" s="190">
        <f t="shared" si="8"/>
        <v>0</v>
      </c>
      <c r="Q30" s="190">
        <f t="shared" si="8"/>
        <v>0</v>
      </c>
    </row>
    <row r="31" spans="1:17" ht="13.5" thickBot="1"/>
    <row r="32" spans="1:17" ht="57.75" customHeight="1" thickBot="1">
      <c r="B32" s="553" t="s">
        <v>467</v>
      </c>
      <c r="C32" s="554"/>
      <c r="D32" s="554"/>
      <c r="E32" s="554"/>
      <c r="F32" s="554"/>
      <c r="G32" s="554"/>
      <c r="H32" s="554"/>
      <c r="I32" s="555"/>
    </row>
    <row r="34" spans="1:18">
      <c r="A34" s="163" t="s">
        <v>415</v>
      </c>
      <c r="B34" s="164"/>
      <c r="C34" s="165"/>
      <c r="D34" s="165"/>
      <c r="E34" s="165"/>
      <c r="F34" s="165"/>
      <c r="G34" s="166"/>
      <c r="H34" s="166"/>
      <c r="I34" s="166"/>
    </row>
    <row r="36" spans="1:18">
      <c r="A36" s="167" t="s">
        <v>31</v>
      </c>
      <c r="B36" s="168" t="s">
        <v>32</v>
      </c>
      <c r="C36" s="193" t="s">
        <v>33</v>
      </c>
      <c r="D36" s="169" t="s">
        <v>33</v>
      </c>
      <c r="E36" s="169" t="s">
        <v>33</v>
      </c>
      <c r="F36" s="169" t="s">
        <v>33</v>
      </c>
      <c r="G36" s="169" t="s">
        <v>33</v>
      </c>
      <c r="H36" s="169" t="s">
        <v>33</v>
      </c>
      <c r="I36" s="169" t="s">
        <v>33</v>
      </c>
      <c r="J36" s="169" t="s">
        <v>33</v>
      </c>
      <c r="K36" s="169" t="s">
        <v>33</v>
      </c>
      <c r="L36" s="169" t="s">
        <v>33</v>
      </c>
      <c r="M36" s="169" t="s">
        <v>33</v>
      </c>
      <c r="N36" s="169" t="s">
        <v>33</v>
      </c>
      <c r="O36" s="169" t="s">
        <v>33</v>
      </c>
      <c r="P36" s="169" t="s">
        <v>33</v>
      </c>
      <c r="Q36" s="169" t="s">
        <v>33</v>
      </c>
      <c r="R36" s="169" t="s">
        <v>33</v>
      </c>
    </row>
    <row r="37" spans="1:18" ht="25.5">
      <c r="A37" s="171" t="s">
        <v>57</v>
      </c>
      <c r="B37" s="172" t="s">
        <v>69</v>
      </c>
      <c r="C37" s="498">
        <f>C38-C39-C40-C41-C42</f>
        <v>0</v>
      </c>
      <c r="D37" s="498">
        <f t="shared" ref="D37:R37" si="9">D38-D39-D40-D41-D42</f>
        <v>0</v>
      </c>
      <c r="E37" s="498">
        <f t="shared" si="9"/>
        <v>0</v>
      </c>
      <c r="F37" s="498">
        <f t="shared" si="9"/>
        <v>0</v>
      </c>
      <c r="G37" s="498">
        <f t="shared" si="9"/>
        <v>0</v>
      </c>
      <c r="H37" s="498">
        <f t="shared" si="9"/>
        <v>0</v>
      </c>
      <c r="I37" s="498">
        <f t="shared" si="9"/>
        <v>0</v>
      </c>
      <c r="J37" s="498">
        <f t="shared" si="9"/>
        <v>0</v>
      </c>
      <c r="K37" s="498">
        <f t="shared" si="9"/>
        <v>0</v>
      </c>
      <c r="L37" s="498">
        <f t="shared" si="9"/>
        <v>0</v>
      </c>
      <c r="M37" s="498">
        <f t="shared" si="9"/>
        <v>0</v>
      </c>
      <c r="N37" s="498">
        <f t="shared" si="9"/>
        <v>0</v>
      </c>
      <c r="O37" s="498">
        <f t="shared" si="9"/>
        <v>0</v>
      </c>
      <c r="P37" s="498">
        <f t="shared" si="9"/>
        <v>0</v>
      </c>
      <c r="Q37" s="498">
        <f t="shared" si="9"/>
        <v>0</v>
      </c>
      <c r="R37" s="498">
        <f t="shared" si="9"/>
        <v>0</v>
      </c>
    </row>
    <row r="38" spans="1:18">
      <c r="A38" s="192" t="s">
        <v>58</v>
      </c>
      <c r="B38" s="197" t="s">
        <v>159</v>
      </c>
      <c r="C38" s="175"/>
      <c r="D38" s="175"/>
      <c r="E38" s="175"/>
      <c r="F38" s="175"/>
      <c r="G38" s="175"/>
      <c r="H38" s="175"/>
      <c r="I38" s="175"/>
      <c r="J38" s="175"/>
      <c r="K38" s="175"/>
      <c r="L38" s="175"/>
      <c r="M38" s="175"/>
      <c r="N38" s="175"/>
      <c r="O38" s="175"/>
      <c r="P38" s="175"/>
      <c r="Q38" s="175"/>
      <c r="R38" s="175"/>
    </row>
    <row r="39" spans="1:18">
      <c r="A39" s="192" t="s">
        <v>133</v>
      </c>
      <c r="B39" s="178" t="s">
        <v>131</v>
      </c>
      <c r="C39" s="175"/>
      <c r="D39" s="175"/>
      <c r="E39" s="175"/>
      <c r="F39" s="175"/>
      <c r="G39" s="175"/>
      <c r="H39" s="175"/>
      <c r="I39" s="175"/>
      <c r="J39" s="175"/>
      <c r="K39" s="175"/>
      <c r="L39" s="175"/>
      <c r="M39" s="175"/>
      <c r="N39" s="175"/>
      <c r="O39" s="175"/>
      <c r="P39" s="175"/>
      <c r="Q39" s="175"/>
      <c r="R39" s="175"/>
    </row>
    <row r="40" spans="1:18">
      <c r="A40" s="192" t="s">
        <v>144</v>
      </c>
      <c r="B40" s="178" t="s">
        <v>100</v>
      </c>
      <c r="C40" s="175"/>
      <c r="D40" s="175"/>
      <c r="E40" s="175"/>
      <c r="F40" s="175"/>
      <c r="G40" s="175"/>
      <c r="H40" s="175"/>
      <c r="I40" s="175"/>
      <c r="J40" s="175"/>
      <c r="K40" s="175"/>
      <c r="L40" s="175"/>
      <c r="M40" s="175"/>
      <c r="N40" s="175"/>
      <c r="O40" s="175"/>
      <c r="P40" s="175"/>
      <c r="Q40" s="175"/>
      <c r="R40" s="175"/>
    </row>
    <row r="41" spans="1:18">
      <c r="A41" s="192" t="s">
        <v>145</v>
      </c>
      <c r="B41" s="178" t="s">
        <v>132</v>
      </c>
      <c r="C41" s="175"/>
      <c r="D41" s="175"/>
      <c r="E41" s="175"/>
      <c r="F41" s="175"/>
      <c r="G41" s="175"/>
      <c r="H41" s="175"/>
      <c r="I41" s="175"/>
      <c r="J41" s="175"/>
      <c r="K41" s="175"/>
      <c r="L41" s="175"/>
      <c r="M41" s="175"/>
      <c r="N41" s="175"/>
      <c r="O41" s="175"/>
      <c r="P41" s="175"/>
      <c r="Q41" s="175"/>
      <c r="R41" s="175"/>
    </row>
    <row r="42" spans="1:18" ht="25.5">
      <c r="A42" s="192" t="s">
        <v>146</v>
      </c>
      <c r="B42" s="174" t="s">
        <v>160</v>
      </c>
      <c r="C42" s="175"/>
      <c r="D42" s="175"/>
      <c r="E42" s="175"/>
      <c r="F42" s="175"/>
      <c r="G42" s="175"/>
      <c r="H42" s="175"/>
      <c r="I42" s="175"/>
      <c r="J42" s="175"/>
      <c r="K42" s="175"/>
      <c r="L42" s="175"/>
      <c r="M42" s="175"/>
      <c r="N42" s="175"/>
      <c r="O42" s="175"/>
      <c r="P42" s="175"/>
      <c r="Q42" s="175"/>
      <c r="R42" s="175"/>
    </row>
    <row r="43" spans="1:18" ht="25.5">
      <c r="A43" s="171" t="s">
        <v>59</v>
      </c>
      <c r="B43" s="172" t="s">
        <v>70</v>
      </c>
      <c r="C43" s="498">
        <f>-SUM(C44:C47)</f>
        <v>0</v>
      </c>
      <c r="D43" s="498">
        <f t="shared" ref="D43:R43" si="10">-SUM(D44:D47)</f>
        <v>0</v>
      </c>
      <c r="E43" s="498">
        <f t="shared" si="10"/>
        <v>0</v>
      </c>
      <c r="F43" s="498">
        <f t="shared" si="10"/>
        <v>0</v>
      </c>
      <c r="G43" s="498">
        <f t="shared" si="10"/>
        <v>0</v>
      </c>
      <c r="H43" s="498">
        <f t="shared" si="10"/>
        <v>0</v>
      </c>
      <c r="I43" s="498">
        <f t="shared" si="10"/>
        <v>0</v>
      </c>
      <c r="J43" s="498">
        <f t="shared" si="10"/>
        <v>0</v>
      </c>
      <c r="K43" s="498">
        <f t="shared" si="10"/>
        <v>0</v>
      </c>
      <c r="L43" s="498">
        <f t="shared" si="10"/>
        <v>0</v>
      </c>
      <c r="M43" s="498">
        <f t="shared" si="10"/>
        <v>0</v>
      </c>
      <c r="N43" s="498">
        <f t="shared" si="10"/>
        <v>0</v>
      </c>
      <c r="O43" s="498">
        <f t="shared" si="10"/>
        <v>0</v>
      </c>
      <c r="P43" s="498">
        <f t="shared" si="10"/>
        <v>0</v>
      </c>
      <c r="Q43" s="498">
        <f t="shared" si="10"/>
        <v>0</v>
      </c>
      <c r="R43" s="498">
        <f t="shared" si="10"/>
        <v>0</v>
      </c>
    </row>
    <row r="44" spans="1:18">
      <c r="A44" s="192" t="s">
        <v>58</v>
      </c>
      <c r="B44" s="178" t="s">
        <v>155</v>
      </c>
      <c r="C44" s="175"/>
      <c r="D44" s="175"/>
      <c r="E44" s="175"/>
      <c r="F44" s="175"/>
      <c r="G44" s="175"/>
      <c r="H44" s="175"/>
      <c r="I44" s="175"/>
      <c r="J44" s="175"/>
      <c r="K44" s="175"/>
      <c r="L44" s="175"/>
      <c r="M44" s="175"/>
      <c r="N44" s="175"/>
      <c r="O44" s="175"/>
      <c r="P44" s="175"/>
      <c r="Q44" s="175"/>
      <c r="R44" s="175"/>
    </row>
    <row r="45" spans="1:18">
      <c r="A45" s="192" t="s">
        <v>133</v>
      </c>
      <c r="B45" s="178" t="s">
        <v>156</v>
      </c>
      <c r="C45" s="175"/>
      <c r="D45" s="175"/>
      <c r="E45" s="175"/>
      <c r="F45" s="175"/>
      <c r="G45" s="175"/>
      <c r="H45" s="175"/>
      <c r="I45" s="175"/>
      <c r="J45" s="175"/>
      <c r="K45" s="175"/>
      <c r="L45" s="175"/>
      <c r="M45" s="175"/>
      <c r="N45" s="175"/>
      <c r="O45" s="175"/>
      <c r="P45" s="175"/>
      <c r="Q45" s="175"/>
      <c r="R45" s="175"/>
    </row>
    <row r="46" spans="1:18">
      <c r="A46" s="192" t="s">
        <v>144</v>
      </c>
      <c r="B46" s="178" t="s">
        <v>157</v>
      </c>
      <c r="C46" s="175"/>
      <c r="D46" s="175"/>
      <c r="E46" s="175"/>
      <c r="F46" s="175"/>
      <c r="G46" s="175"/>
      <c r="H46" s="175"/>
      <c r="I46" s="175"/>
      <c r="J46" s="175"/>
      <c r="K46" s="175"/>
      <c r="L46" s="175"/>
      <c r="M46" s="175"/>
      <c r="N46" s="175"/>
      <c r="O46" s="175"/>
      <c r="P46" s="175"/>
      <c r="Q46" s="175"/>
      <c r="R46" s="175"/>
    </row>
    <row r="47" spans="1:18">
      <c r="A47" s="192" t="s">
        <v>145</v>
      </c>
      <c r="B47" s="178" t="s">
        <v>158</v>
      </c>
      <c r="C47" s="175"/>
      <c r="D47" s="175"/>
      <c r="E47" s="175"/>
      <c r="F47" s="175"/>
      <c r="G47" s="175"/>
      <c r="H47" s="175"/>
      <c r="I47" s="175"/>
      <c r="J47" s="175"/>
      <c r="K47" s="175"/>
      <c r="L47" s="175"/>
      <c r="M47" s="175"/>
      <c r="N47" s="175"/>
      <c r="O47" s="175"/>
      <c r="P47" s="175"/>
      <c r="Q47" s="175"/>
      <c r="R47" s="175"/>
    </row>
    <row r="48" spans="1:18" ht="25.5">
      <c r="A48" s="171" t="s">
        <v>60</v>
      </c>
      <c r="B48" s="172" t="s">
        <v>71</v>
      </c>
      <c r="C48" s="498">
        <f t="shared" ref="C48:R48" si="11">C49-C56</f>
        <v>0</v>
      </c>
      <c r="D48" s="498">
        <f t="shared" si="11"/>
        <v>0</v>
      </c>
      <c r="E48" s="498">
        <f t="shared" si="11"/>
        <v>0</v>
      </c>
      <c r="F48" s="498">
        <f t="shared" si="11"/>
        <v>0</v>
      </c>
      <c r="G48" s="498">
        <f t="shared" si="11"/>
        <v>0</v>
      </c>
      <c r="H48" s="498">
        <f t="shared" si="11"/>
        <v>0</v>
      </c>
      <c r="I48" s="498">
        <f t="shared" si="11"/>
        <v>0</v>
      </c>
      <c r="J48" s="498">
        <f t="shared" si="11"/>
        <v>0</v>
      </c>
      <c r="K48" s="498">
        <f t="shared" si="11"/>
        <v>0</v>
      </c>
      <c r="L48" s="498">
        <f t="shared" si="11"/>
        <v>0</v>
      </c>
      <c r="M48" s="498">
        <f t="shared" si="11"/>
        <v>0</v>
      </c>
      <c r="N48" s="498">
        <f t="shared" si="11"/>
        <v>0</v>
      </c>
      <c r="O48" s="498">
        <f t="shared" si="11"/>
        <v>0</v>
      </c>
      <c r="P48" s="498">
        <f t="shared" si="11"/>
        <v>0</v>
      </c>
      <c r="Q48" s="498">
        <f t="shared" si="11"/>
        <v>0</v>
      </c>
      <c r="R48" s="498">
        <f t="shared" si="11"/>
        <v>0</v>
      </c>
    </row>
    <row r="49" spans="1:18">
      <c r="A49" s="192" t="s">
        <v>58</v>
      </c>
      <c r="B49" s="496" t="s">
        <v>147</v>
      </c>
      <c r="C49" s="497">
        <f t="shared" ref="C49:R49" si="12">SUM(C50:C55)</f>
        <v>0</v>
      </c>
      <c r="D49" s="497">
        <f t="shared" si="12"/>
        <v>0</v>
      </c>
      <c r="E49" s="497">
        <f t="shared" si="12"/>
        <v>0</v>
      </c>
      <c r="F49" s="497">
        <f t="shared" si="12"/>
        <v>0</v>
      </c>
      <c r="G49" s="497">
        <f t="shared" si="12"/>
        <v>0</v>
      </c>
      <c r="H49" s="497">
        <f t="shared" si="12"/>
        <v>0</v>
      </c>
      <c r="I49" s="497">
        <f t="shared" si="12"/>
        <v>0</v>
      </c>
      <c r="J49" s="497">
        <f t="shared" si="12"/>
        <v>0</v>
      </c>
      <c r="K49" s="497">
        <f t="shared" si="12"/>
        <v>0</v>
      </c>
      <c r="L49" s="497">
        <f t="shared" si="12"/>
        <v>0</v>
      </c>
      <c r="M49" s="497">
        <f t="shared" si="12"/>
        <v>0</v>
      </c>
      <c r="N49" s="497">
        <f t="shared" si="12"/>
        <v>0</v>
      </c>
      <c r="O49" s="497">
        <f t="shared" si="12"/>
        <v>0</v>
      </c>
      <c r="P49" s="497">
        <f t="shared" si="12"/>
        <v>0</v>
      </c>
      <c r="Q49" s="497">
        <f t="shared" si="12"/>
        <v>0</v>
      </c>
      <c r="R49" s="497">
        <f t="shared" si="12"/>
        <v>0</v>
      </c>
    </row>
    <row r="50" spans="1:18" ht="25.5">
      <c r="A50" s="192">
        <v>1</v>
      </c>
      <c r="B50" s="77" t="s">
        <v>148</v>
      </c>
      <c r="C50" s="179"/>
      <c r="D50" s="179"/>
      <c r="E50" s="179"/>
      <c r="F50" s="179"/>
      <c r="G50" s="179"/>
      <c r="H50" s="179"/>
      <c r="I50" s="179"/>
      <c r="J50" s="179"/>
      <c r="K50" s="179"/>
      <c r="L50" s="179"/>
      <c r="M50" s="179"/>
      <c r="N50" s="179"/>
      <c r="O50" s="179"/>
      <c r="P50" s="179"/>
      <c r="Q50" s="179"/>
      <c r="R50" s="179"/>
    </row>
    <row r="51" spans="1:18">
      <c r="A51" s="192">
        <v>2</v>
      </c>
      <c r="B51" s="77" t="s">
        <v>149</v>
      </c>
      <c r="C51" s="179"/>
      <c r="D51" s="179"/>
      <c r="E51" s="179"/>
      <c r="F51" s="179"/>
      <c r="G51" s="179"/>
      <c r="H51" s="179"/>
      <c r="I51" s="179"/>
      <c r="J51" s="179"/>
      <c r="K51" s="179"/>
      <c r="L51" s="179"/>
      <c r="M51" s="179"/>
      <c r="N51" s="179"/>
      <c r="O51" s="179"/>
      <c r="P51" s="179"/>
      <c r="Q51" s="179"/>
      <c r="R51" s="179"/>
    </row>
    <row r="52" spans="1:18">
      <c r="A52" s="192">
        <v>3</v>
      </c>
      <c r="B52" s="77" t="s">
        <v>150</v>
      </c>
      <c r="C52" s="179"/>
      <c r="D52" s="179"/>
      <c r="E52" s="179"/>
      <c r="F52" s="179"/>
      <c r="G52" s="179"/>
      <c r="H52" s="179"/>
      <c r="I52" s="179"/>
      <c r="J52" s="179"/>
      <c r="K52" s="179"/>
      <c r="L52" s="179"/>
      <c r="M52" s="179"/>
      <c r="N52" s="179"/>
      <c r="O52" s="179"/>
      <c r="P52" s="179"/>
      <c r="Q52" s="179"/>
      <c r="R52" s="179"/>
    </row>
    <row r="53" spans="1:18">
      <c r="A53" s="192">
        <v>4</v>
      </c>
      <c r="B53" s="77" t="s">
        <v>136</v>
      </c>
      <c r="C53" s="179"/>
      <c r="D53" s="179"/>
      <c r="E53" s="179"/>
      <c r="F53" s="179"/>
      <c r="G53" s="179"/>
      <c r="H53" s="179"/>
      <c r="I53" s="179"/>
      <c r="J53" s="179"/>
      <c r="K53" s="179"/>
      <c r="L53" s="179"/>
      <c r="M53" s="179"/>
      <c r="N53" s="179"/>
      <c r="O53" s="179"/>
      <c r="P53" s="179"/>
      <c r="Q53" s="179"/>
      <c r="R53" s="179"/>
    </row>
    <row r="54" spans="1:18">
      <c r="A54" s="192">
        <v>5</v>
      </c>
      <c r="B54" s="77" t="s">
        <v>151</v>
      </c>
      <c r="C54" s="179"/>
      <c r="D54" s="179"/>
      <c r="E54" s="179"/>
      <c r="F54" s="179"/>
      <c r="G54" s="179"/>
      <c r="H54" s="179"/>
      <c r="I54" s="179"/>
      <c r="J54" s="179"/>
      <c r="K54" s="179"/>
      <c r="L54" s="179"/>
      <c r="M54" s="179"/>
      <c r="N54" s="179"/>
      <c r="O54" s="179"/>
      <c r="P54" s="179"/>
      <c r="Q54" s="179"/>
      <c r="R54" s="179"/>
    </row>
    <row r="55" spans="1:18">
      <c r="A55" s="192">
        <v>6</v>
      </c>
      <c r="B55" s="77" t="s">
        <v>152</v>
      </c>
      <c r="C55" s="179"/>
      <c r="D55" s="179"/>
      <c r="E55" s="179"/>
      <c r="F55" s="179"/>
      <c r="G55" s="179"/>
      <c r="H55" s="179"/>
      <c r="I55" s="179"/>
      <c r="J55" s="179"/>
      <c r="K55" s="179"/>
      <c r="L55" s="179"/>
      <c r="M55" s="179"/>
      <c r="N55" s="179"/>
      <c r="O55" s="179"/>
      <c r="P55" s="179"/>
      <c r="Q55" s="179"/>
      <c r="R55" s="179"/>
    </row>
    <row r="56" spans="1:18">
      <c r="A56" s="192" t="s">
        <v>133</v>
      </c>
      <c r="B56" s="496" t="s">
        <v>139</v>
      </c>
      <c r="C56" s="497">
        <f t="shared" ref="C56:Q56" si="13">SUM(C57:C60)</f>
        <v>0</v>
      </c>
      <c r="D56" s="497">
        <f t="shared" si="13"/>
        <v>0</v>
      </c>
      <c r="E56" s="497">
        <f t="shared" si="13"/>
        <v>0</v>
      </c>
      <c r="F56" s="497">
        <f t="shared" si="13"/>
        <v>0</v>
      </c>
      <c r="G56" s="497">
        <f t="shared" si="13"/>
        <v>0</v>
      </c>
      <c r="H56" s="497">
        <f t="shared" si="13"/>
        <v>0</v>
      </c>
      <c r="I56" s="497">
        <f t="shared" si="13"/>
        <v>0</v>
      </c>
      <c r="J56" s="497">
        <f t="shared" si="13"/>
        <v>0</v>
      </c>
      <c r="K56" s="497">
        <f t="shared" si="13"/>
        <v>0</v>
      </c>
      <c r="L56" s="497">
        <f t="shared" si="13"/>
        <v>0</v>
      </c>
      <c r="M56" s="497">
        <f t="shared" si="13"/>
        <v>0</v>
      </c>
      <c r="N56" s="497">
        <f t="shared" si="13"/>
        <v>0</v>
      </c>
      <c r="O56" s="497">
        <f t="shared" si="13"/>
        <v>0</v>
      </c>
      <c r="P56" s="497">
        <f t="shared" si="13"/>
        <v>0</v>
      </c>
      <c r="Q56" s="497">
        <f t="shared" si="13"/>
        <v>0</v>
      </c>
      <c r="R56" s="497">
        <f>SUM(R57:R60)</f>
        <v>0</v>
      </c>
    </row>
    <row r="57" spans="1:18">
      <c r="A57" s="192">
        <v>1</v>
      </c>
      <c r="B57" s="77" t="s">
        <v>140</v>
      </c>
      <c r="C57" s="179"/>
      <c r="D57" s="179"/>
      <c r="E57" s="179"/>
      <c r="F57" s="179"/>
      <c r="G57" s="179"/>
      <c r="H57" s="179"/>
      <c r="I57" s="179"/>
      <c r="J57" s="179"/>
      <c r="K57" s="179"/>
      <c r="L57" s="179"/>
      <c r="M57" s="179"/>
      <c r="N57" s="179"/>
      <c r="O57" s="179"/>
      <c r="P57" s="179"/>
      <c r="Q57" s="179"/>
      <c r="R57" s="179"/>
    </row>
    <row r="58" spans="1:18">
      <c r="A58" s="192">
        <v>2</v>
      </c>
      <c r="B58" s="77" t="s">
        <v>141</v>
      </c>
      <c r="C58" s="179"/>
      <c r="D58" s="179"/>
      <c r="E58" s="179"/>
      <c r="F58" s="179"/>
      <c r="G58" s="179"/>
      <c r="H58" s="179"/>
      <c r="I58" s="179"/>
      <c r="J58" s="179"/>
      <c r="K58" s="179"/>
      <c r="L58" s="179"/>
      <c r="M58" s="179"/>
      <c r="N58" s="179"/>
      <c r="O58" s="179"/>
      <c r="P58" s="179"/>
      <c r="Q58" s="179"/>
      <c r="R58" s="179"/>
    </row>
    <row r="59" spans="1:18">
      <c r="A59" s="192">
        <v>3</v>
      </c>
      <c r="B59" s="77" t="s">
        <v>143</v>
      </c>
      <c r="C59" s="179"/>
      <c r="D59" s="179"/>
      <c r="E59" s="179"/>
      <c r="F59" s="179"/>
      <c r="G59" s="179"/>
      <c r="H59" s="179"/>
      <c r="I59" s="179"/>
      <c r="J59" s="179"/>
      <c r="K59" s="179"/>
      <c r="L59" s="179"/>
      <c r="M59" s="179"/>
      <c r="N59" s="179"/>
      <c r="O59" s="179"/>
      <c r="P59" s="179"/>
      <c r="Q59" s="179"/>
      <c r="R59" s="179"/>
    </row>
    <row r="60" spans="1:18">
      <c r="A60" s="192">
        <v>4</v>
      </c>
      <c r="B60" s="77" t="s">
        <v>153</v>
      </c>
      <c r="C60" s="179"/>
      <c r="D60" s="179"/>
      <c r="E60" s="179"/>
      <c r="F60" s="179"/>
      <c r="G60" s="179"/>
      <c r="H60" s="179"/>
      <c r="I60" s="179"/>
      <c r="J60" s="179"/>
      <c r="K60" s="179"/>
      <c r="L60" s="179"/>
      <c r="M60" s="179"/>
      <c r="N60" s="179"/>
      <c r="O60" s="179"/>
      <c r="P60" s="179"/>
      <c r="Q60" s="179"/>
      <c r="R60" s="179"/>
    </row>
    <row r="61" spans="1:18">
      <c r="A61" s="181" t="s">
        <v>61</v>
      </c>
      <c r="B61" s="182" t="s">
        <v>72</v>
      </c>
      <c r="C61" s="183">
        <f t="shared" ref="C61:D61" si="14">C48+C43+C37</f>
        <v>0</v>
      </c>
      <c r="D61" s="183">
        <f t="shared" si="14"/>
        <v>0</v>
      </c>
      <c r="E61" s="183">
        <f t="shared" ref="E61:Q61" si="15">E48+E43+E37</f>
        <v>0</v>
      </c>
      <c r="F61" s="183">
        <f t="shared" si="15"/>
        <v>0</v>
      </c>
      <c r="G61" s="183">
        <f t="shared" si="15"/>
        <v>0</v>
      </c>
      <c r="H61" s="183">
        <f t="shared" si="15"/>
        <v>0</v>
      </c>
      <c r="I61" s="183">
        <f t="shared" si="15"/>
        <v>0</v>
      </c>
      <c r="J61" s="183">
        <f t="shared" si="15"/>
        <v>0</v>
      </c>
      <c r="K61" s="183">
        <f t="shared" si="15"/>
        <v>0</v>
      </c>
      <c r="L61" s="183">
        <f t="shared" si="15"/>
        <v>0</v>
      </c>
      <c r="M61" s="183">
        <f t="shared" si="15"/>
        <v>0</v>
      </c>
      <c r="N61" s="183">
        <f t="shared" si="15"/>
        <v>0</v>
      </c>
      <c r="O61" s="183">
        <f t="shared" si="15"/>
        <v>0</v>
      </c>
      <c r="P61" s="183">
        <f t="shared" si="15"/>
        <v>0</v>
      </c>
      <c r="Q61" s="183">
        <f t="shared" si="15"/>
        <v>0</v>
      </c>
      <c r="R61" s="183">
        <f>R48+R43+R37</f>
        <v>0</v>
      </c>
    </row>
    <row r="62" spans="1:18">
      <c r="A62" s="184" t="s">
        <v>62</v>
      </c>
      <c r="B62" s="185" t="s">
        <v>73</v>
      </c>
      <c r="C62" s="187"/>
      <c r="D62" s="187">
        <f t="shared" ref="D62" si="16">C63</f>
        <v>0</v>
      </c>
      <c r="E62" s="187">
        <f t="shared" ref="E62" si="17">D63</f>
        <v>0</v>
      </c>
      <c r="F62" s="187">
        <f t="shared" ref="F62" si="18">E63</f>
        <v>0</v>
      </c>
      <c r="G62" s="187">
        <f t="shared" ref="G62" si="19">F63</f>
        <v>0</v>
      </c>
      <c r="H62" s="187">
        <f t="shared" ref="H62" si="20">G63</f>
        <v>0</v>
      </c>
      <c r="I62" s="187">
        <f t="shared" ref="I62" si="21">H63</f>
        <v>0</v>
      </c>
      <c r="J62" s="187">
        <f t="shared" ref="J62" si="22">I63</f>
        <v>0</v>
      </c>
      <c r="K62" s="187">
        <f t="shared" ref="K62" si="23">J63</f>
        <v>0</v>
      </c>
      <c r="L62" s="187">
        <f t="shared" ref="L62" si="24">K63</f>
        <v>0</v>
      </c>
      <c r="M62" s="187">
        <f t="shared" ref="M62" si="25">L63</f>
        <v>0</v>
      </c>
      <c r="N62" s="187">
        <f t="shared" ref="N62" si="26">M63</f>
        <v>0</v>
      </c>
      <c r="O62" s="187">
        <f t="shared" ref="O62" si="27">N63</f>
        <v>0</v>
      </c>
      <c r="P62" s="187">
        <f t="shared" ref="P62" si="28">O63</f>
        <v>0</v>
      </c>
      <c r="Q62" s="187">
        <f t="shared" ref="Q62" si="29">P63</f>
        <v>0</v>
      </c>
      <c r="R62" s="187">
        <f t="shared" ref="R62" si="30">Q63</f>
        <v>0</v>
      </c>
    </row>
    <row r="63" spans="1:18">
      <c r="A63" s="188" t="s">
        <v>63</v>
      </c>
      <c r="B63" s="189" t="s">
        <v>74</v>
      </c>
      <c r="C63" s="190">
        <f t="shared" ref="C63" si="31">C61+C62</f>
        <v>0</v>
      </c>
      <c r="D63" s="190">
        <f>D61+D62</f>
        <v>0</v>
      </c>
      <c r="E63" s="190">
        <f t="shared" ref="E63:R63" si="32">E61+E62</f>
        <v>0</v>
      </c>
      <c r="F63" s="190">
        <f t="shared" si="32"/>
        <v>0</v>
      </c>
      <c r="G63" s="190">
        <f t="shared" si="32"/>
        <v>0</v>
      </c>
      <c r="H63" s="190">
        <f t="shared" si="32"/>
        <v>0</v>
      </c>
      <c r="I63" s="190">
        <f t="shared" si="32"/>
        <v>0</v>
      </c>
      <c r="J63" s="190">
        <f t="shared" si="32"/>
        <v>0</v>
      </c>
      <c r="K63" s="190">
        <f t="shared" si="32"/>
        <v>0</v>
      </c>
      <c r="L63" s="190">
        <f t="shared" si="32"/>
        <v>0</v>
      </c>
      <c r="M63" s="190">
        <f t="shared" si="32"/>
        <v>0</v>
      </c>
      <c r="N63" s="190">
        <f t="shared" si="32"/>
        <v>0</v>
      </c>
      <c r="O63" s="190">
        <f t="shared" si="32"/>
        <v>0</v>
      </c>
      <c r="P63" s="190">
        <f t="shared" si="32"/>
        <v>0</v>
      </c>
      <c r="Q63" s="190">
        <f t="shared" si="32"/>
        <v>0</v>
      </c>
      <c r="R63" s="190">
        <f t="shared" si="32"/>
        <v>0</v>
      </c>
    </row>
  </sheetData>
  <customSheetViews>
    <customSheetView guid="{BD8A273F-EBDA-4BF5-9FEF-0F811D076781}" scale="90" showPageBreaks="1" printArea="1" topLeftCell="A16">
      <selection activeCell="Q29" sqref="Q29"/>
      <pageMargins left="0.59055118110236227" right="0.59055118110236227" top="1.1417322834645669" bottom="0.62992125984251968" header="0.59055118110236227" footer="0.39370078740157483"/>
      <pageSetup paperSize="9" scale="75" pageOrder="overThenDown" orientation="landscape" verticalDpi="300" r:id="rId1"/>
      <headerFooter alignWithMargins="0">
        <oddHeader xml:space="preserve">&amp;L&amp;"Arial,Pogrubiony"&amp;16Trwałość finansowa projektu
</oddHeader>
        <oddFooter>&amp;CStrona &amp;P z &amp;N&amp;R&amp;A</oddFooter>
      </headerFooter>
    </customSheetView>
    <customSheetView guid="{42981FEF-5313-4B99-8040-85340FCD82AA}" scale="90" showPageBreaks="1" printArea="1">
      <selection activeCell="Q29" sqref="Q29"/>
      <pageMargins left="0.59055118110236227" right="0.59055118110236227" top="1.1417322834645669" bottom="0.62992125984251968" header="0.59055118110236227" footer="0.39370078740157483"/>
      <pageSetup paperSize="9" scale="75" pageOrder="overThenDown" orientation="landscape" verticalDpi="300" r:id="rId2"/>
      <headerFooter alignWithMargins="0">
        <oddHeader xml:space="preserve">&amp;L&amp;"Arial,Pogrubiony"&amp;16Trwałość finansowa projektu
</oddHeader>
        <oddFooter>&amp;CStrona &amp;P z &amp;N&amp;R&amp;A</oddFooter>
      </headerFooter>
    </customSheetView>
    <customSheetView guid="{9EC9AAF8-31E5-417A-A928-3DBD93AA7952}" scale="80" showPageBreaks="1" printArea="1" topLeftCell="A25">
      <selection activeCell="A35" sqref="A35"/>
      <pageMargins left="0.59055118110236227" right="0.59055118110236227" top="1.1417322834645669" bottom="0.62992125984251968" header="0.59055118110236227" footer="0.39370078740157483"/>
      <pageSetup paperSize="9" scale="75" pageOrder="overThenDown" orientation="landscape" horizontalDpi="300" verticalDpi="300" r:id="rId3"/>
      <headerFooter alignWithMargins="0">
        <oddHeader xml:space="preserve">&amp;L&amp;"Arial,Pogrubiony"&amp;16Trwałość finansowa projektu
</oddHeader>
        <oddFooter>&amp;CStrona &amp;P z &amp;N&amp;R&amp;A</oddFooter>
      </headerFooter>
    </customSheetView>
    <customSheetView guid="{F7D79B8D-92A2-4094-827A-AE8F90DE993F}" scale="80" topLeftCell="A46">
      <selection activeCell="A35" sqref="A35"/>
      <pageMargins left="0.59055118110236227" right="0.59055118110236227" top="1.1417322834645669" bottom="0.62992125984251968" header="0.59055118110236227" footer="0.39370078740157483"/>
      <pageSetup paperSize="9" scale="75" pageOrder="overThenDown" orientation="landscape" horizontalDpi="300" verticalDpi="300" r:id="rId4"/>
      <headerFooter alignWithMargins="0">
        <oddHeader xml:space="preserve">&amp;L&amp;"Arial,Pogrubiony"&amp;16Trwałość finansowa projektu
</oddHeader>
        <oddFooter>&amp;CStrona &amp;P z &amp;N&amp;R&amp;A</oddFooter>
      </headerFooter>
    </customSheetView>
    <customSheetView guid="{19015944-8DC3-4198-B28B-DDAFEE7C00D9}" scale="80" showPageBreaks="1" printArea="1" topLeftCell="A37">
      <selection activeCell="B34" sqref="B34"/>
      <pageMargins left="0.59055118110236227" right="0.59055118110236227" top="1.1417322834645669" bottom="0.62992125984251968" header="0.59055118110236227" footer="0.39370078740157483"/>
      <pageSetup paperSize="9" scale="75" pageOrder="overThenDown" orientation="landscape" verticalDpi="300" r:id="rId5"/>
      <headerFooter alignWithMargins="0">
        <oddHeader xml:space="preserve">&amp;L&amp;"Arial,Pogrubiony"&amp;16Trwałość finansowa projektu
</oddHeader>
        <oddFooter>&amp;CStrona &amp;P z &amp;N&amp;R&amp;A</oddFooter>
      </headerFooter>
    </customSheetView>
    <customSheetView guid="{7459C945-4CDE-4B11-9340-999C59B3DCDD}" scale="80" showPageBreaks="1" printArea="1" topLeftCell="A37">
      <selection activeCell="B34" sqref="B34"/>
      <pageMargins left="0.59055118110236227" right="0.59055118110236227" top="1.1417322834645669" bottom="0.62992125984251968" header="0.59055118110236227" footer="0.39370078740157483"/>
      <pageSetup paperSize="9" scale="75" pageOrder="overThenDown" orientation="landscape" verticalDpi="300" r:id="rId6"/>
      <headerFooter alignWithMargins="0">
        <oddHeader xml:space="preserve">&amp;L&amp;"Arial,Pogrubiony"&amp;16Trwałość finansowa projektu
</oddHeader>
        <oddFooter>&amp;CStrona &amp;P z &amp;N&amp;R&amp;A</oddFooter>
      </headerFooter>
    </customSheetView>
  </customSheetViews>
  <mergeCells count="2">
    <mergeCell ref="B1:I1"/>
    <mergeCell ref="B32:I32"/>
  </mergeCells>
  <phoneticPr fontId="2" type="noConversion"/>
  <pageMargins left="0.59055118110236227" right="0.59055118110236227" top="1.1417322834645669" bottom="0.62992125984251968" header="0.59055118110236227" footer="0.39370078740157483"/>
  <pageSetup paperSize="9" scale="75" pageOrder="overThenDown" orientation="landscape" verticalDpi="300" r:id="rId7"/>
  <headerFooter alignWithMargins="0">
    <oddHeader xml:space="preserve">&amp;L&amp;"Arial,Pogrubiony"&amp;16Trwałość finansowa projektu
</oddHeader>
    <oddFooter>&amp;CStrona &amp;P z &amp;N&amp;R&amp;A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9"/>
  <sheetViews>
    <sheetView tabSelected="1" zoomScale="90" zoomScaleNormal="90" zoomScaleSheetLayoutView="85" workbookViewId="0">
      <selection activeCell="D15" sqref="D15"/>
    </sheetView>
  </sheetViews>
  <sheetFormatPr defaultRowHeight="12.75"/>
  <cols>
    <col min="1" max="1" width="4.28515625" customWidth="1"/>
    <col min="2" max="2" width="43.140625" style="8" customWidth="1"/>
    <col min="3" max="3" width="16.140625" customWidth="1"/>
    <col min="4" max="18" width="14" customWidth="1"/>
    <col min="19" max="30" width="15.5703125" customWidth="1"/>
    <col min="31" max="33" width="15.5703125" style="84" customWidth="1"/>
    <col min="34" max="16384" width="9.140625" style="84"/>
  </cols>
  <sheetData>
    <row r="1" spans="1:69" s="80" customFormat="1" ht="82.5" customHeight="1">
      <c r="A1"/>
      <c r="C1" s="556" t="s">
        <v>482</v>
      </c>
      <c r="D1" s="557"/>
      <c r="E1" s="557"/>
      <c r="F1" s="557"/>
      <c r="G1" s="557"/>
      <c r="H1" s="557"/>
      <c r="I1" s="557"/>
      <c r="J1" s="557"/>
      <c r="K1" s="558"/>
      <c r="L1" s="46"/>
      <c r="M1" s="46"/>
      <c r="N1"/>
      <c r="O1"/>
      <c r="P1"/>
      <c r="Q1"/>
      <c r="R1"/>
      <c r="S1" s="46"/>
      <c r="T1" s="46"/>
      <c r="U1" s="46"/>
      <c r="V1" s="46"/>
      <c r="W1" s="46"/>
      <c r="X1" s="46"/>
      <c r="Y1" s="46"/>
      <c r="Z1" s="46"/>
      <c r="AA1" s="46"/>
      <c r="AB1" s="46"/>
      <c r="AC1" s="46"/>
      <c r="AD1" s="46"/>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row>
    <row r="2" spans="1:69" s="99" customFormat="1">
      <c r="A2" s="120"/>
      <c r="B2" s="121"/>
      <c r="C2" s="97"/>
      <c r="D2" s="97"/>
      <c r="E2" s="113"/>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row>
    <row r="3" spans="1:69" s="80" customFormat="1" ht="15.75" customHeight="1">
      <c r="A3" s="480" t="s">
        <v>416</v>
      </c>
      <c r="B3" s="481"/>
      <c r="C3" s="482"/>
      <c r="D3" s="483"/>
      <c r="E3" s="484"/>
      <c r="F3" s="478"/>
      <c r="G3" s="46"/>
      <c r="H3" s="46"/>
      <c r="I3" s="46"/>
      <c r="J3" s="46"/>
      <c r="K3" s="46"/>
      <c r="L3" s="46"/>
      <c r="M3" s="46"/>
      <c r="N3" s="46"/>
      <c r="O3" s="46"/>
      <c r="P3" s="46"/>
      <c r="Q3" s="46"/>
      <c r="R3" s="46"/>
      <c r="S3" s="46"/>
      <c r="T3" s="46"/>
      <c r="U3" s="46"/>
      <c r="V3" s="46"/>
      <c r="W3" s="46"/>
      <c r="X3" s="46"/>
      <c r="Y3" s="46"/>
      <c r="Z3" s="46"/>
      <c r="AA3" s="46"/>
      <c r="AB3" s="46"/>
      <c r="AC3" s="46"/>
      <c r="AD3" s="46"/>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row>
    <row r="4" spans="1:69" s="99" customFormat="1">
      <c r="A4" s="114"/>
      <c r="B4" s="115"/>
      <c r="C4" s="113"/>
      <c r="D4" s="113"/>
      <c r="E4" s="116"/>
      <c r="F4" s="113"/>
      <c r="G4" s="113"/>
      <c r="H4" s="113"/>
      <c r="I4" s="113"/>
      <c r="J4" s="113"/>
      <c r="K4" s="113"/>
      <c r="L4" s="113"/>
      <c r="M4" s="113"/>
      <c r="N4" s="113"/>
      <c r="O4" s="113"/>
      <c r="P4" s="113"/>
      <c r="Q4" s="113"/>
      <c r="R4" s="113"/>
      <c r="S4" s="97"/>
      <c r="T4" s="97"/>
      <c r="U4" s="97"/>
      <c r="V4" s="97"/>
      <c r="W4" s="97"/>
      <c r="X4" s="97"/>
      <c r="Y4" s="97"/>
      <c r="Z4" s="97"/>
      <c r="AA4" s="97"/>
      <c r="AB4" s="97"/>
      <c r="AC4" s="97"/>
      <c r="AD4" s="97"/>
      <c r="AE4" s="97"/>
      <c r="AF4" s="97"/>
      <c r="AG4" s="97"/>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row>
    <row r="5" spans="1:69" s="104" customFormat="1">
      <c r="A5" s="100" t="s">
        <v>31</v>
      </c>
      <c r="B5" s="101" t="s">
        <v>32</v>
      </c>
      <c r="C5" s="102" t="s">
        <v>33</v>
      </c>
      <c r="D5" s="102" t="s">
        <v>33</v>
      </c>
      <c r="E5" s="102" t="s">
        <v>33</v>
      </c>
      <c r="F5" s="102" t="s">
        <v>33</v>
      </c>
      <c r="G5" s="102" t="s">
        <v>33</v>
      </c>
      <c r="H5" s="102" t="s">
        <v>33</v>
      </c>
      <c r="I5" s="102" t="s">
        <v>33</v>
      </c>
      <c r="J5" s="102" t="s">
        <v>33</v>
      </c>
      <c r="K5" s="102" t="s">
        <v>33</v>
      </c>
      <c r="L5" s="102" t="s">
        <v>33</v>
      </c>
      <c r="M5" s="102" t="s">
        <v>33</v>
      </c>
      <c r="N5" s="102" t="s">
        <v>33</v>
      </c>
      <c r="O5" s="102" t="s">
        <v>33</v>
      </c>
      <c r="P5" s="102" t="s">
        <v>33</v>
      </c>
      <c r="Q5" s="102" t="s">
        <v>33</v>
      </c>
      <c r="R5" s="102" t="s">
        <v>33</v>
      </c>
      <c r="S5" s="103"/>
      <c r="T5" s="103"/>
      <c r="U5" s="103"/>
      <c r="V5" s="103"/>
      <c r="W5" s="103"/>
      <c r="X5" s="103"/>
      <c r="Y5" s="103"/>
      <c r="Z5" s="103"/>
      <c r="AA5" s="103"/>
      <c r="AB5" s="103"/>
      <c r="AC5" s="103"/>
      <c r="AD5" s="103"/>
      <c r="AE5" s="103"/>
      <c r="AF5" s="103"/>
      <c r="AG5" s="103"/>
    </row>
    <row r="6" spans="1:69" s="99" customFormat="1">
      <c r="A6" s="198" t="s">
        <v>57</v>
      </c>
      <c r="B6" s="105" t="s">
        <v>11</v>
      </c>
      <c r="C6" s="106">
        <f>C7+C12+C13</f>
        <v>0</v>
      </c>
      <c r="D6" s="106">
        <f t="shared" ref="D6:R6" si="0">D7+D12+D13</f>
        <v>0</v>
      </c>
      <c r="E6" s="106">
        <f t="shared" si="0"/>
        <v>0</v>
      </c>
      <c r="F6" s="106">
        <f t="shared" si="0"/>
        <v>0</v>
      </c>
      <c r="G6" s="106">
        <f t="shared" si="0"/>
        <v>0</v>
      </c>
      <c r="H6" s="106">
        <f t="shared" si="0"/>
        <v>0</v>
      </c>
      <c r="I6" s="106">
        <f t="shared" si="0"/>
        <v>0</v>
      </c>
      <c r="J6" s="106">
        <f t="shared" si="0"/>
        <v>0</v>
      </c>
      <c r="K6" s="106">
        <f t="shared" si="0"/>
        <v>0</v>
      </c>
      <c r="L6" s="106">
        <f t="shared" si="0"/>
        <v>0</v>
      </c>
      <c r="M6" s="106">
        <f t="shared" si="0"/>
        <v>0</v>
      </c>
      <c r="N6" s="106">
        <f t="shared" si="0"/>
        <v>0</v>
      </c>
      <c r="O6" s="106">
        <f t="shared" si="0"/>
        <v>0</v>
      </c>
      <c r="P6" s="106">
        <f t="shared" si="0"/>
        <v>0</v>
      </c>
      <c r="Q6" s="106">
        <f t="shared" si="0"/>
        <v>0</v>
      </c>
      <c r="R6" s="106">
        <f t="shared" si="0"/>
        <v>0</v>
      </c>
      <c r="S6" s="107"/>
      <c r="T6" s="107"/>
      <c r="U6" s="107"/>
      <c r="V6" s="107"/>
      <c r="W6" s="107"/>
      <c r="X6" s="107"/>
      <c r="Y6" s="107"/>
      <c r="Z6" s="107"/>
      <c r="AA6" s="107"/>
      <c r="AB6" s="107"/>
      <c r="AC6" s="107"/>
      <c r="AD6" s="107"/>
      <c r="AE6" s="107"/>
      <c r="AF6" s="107"/>
      <c r="AG6" s="107"/>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row>
    <row r="7" spans="1:69" s="99" customFormat="1">
      <c r="A7" s="198">
        <v>1</v>
      </c>
      <c r="B7" s="105" t="s">
        <v>12</v>
      </c>
      <c r="C7" s="106">
        <f>SUM(C8:C11)</f>
        <v>0</v>
      </c>
      <c r="D7" s="106">
        <f t="shared" ref="D7:R7" si="1">SUM(D8:D11)</f>
        <v>0</v>
      </c>
      <c r="E7" s="106">
        <f t="shared" si="1"/>
        <v>0</v>
      </c>
      <c r="F7" s="106">
        <f t="shared" si="1"/>
        <v>0</v>
      </c>
      <c r="G7" s="106">
        <f t="shared" si="1"/>
        <v>0</v>
      </c>
      <c r="H7" s="106">
        <f t="shared" si="1"/>
        <v>0</v>
      </c>
      <c r="I7" s="106">
        <f t="shared" si="1"/>
        <v>0</v>
      </c>
      <c r="J7" s="106">
        <f t="shared" si="1"/>
        <v>0</v>
      </c>
      <c r="K7" s="106">
        <f t="shared" si="1"/>
        <v>0</v>
      </c>
      <c r="L7" s="106">
        <f t="shared" si="1"/>
        <v>0</v>
      </c>
      <c r="M7" s="106">
        <f t="shared" si="1"/>
        <v>0</v>
      </c>
      <c r="N7" s="106">
        <f t="shared" si="1"/>
        <v>0</v>
      </c>
      <c r="O7" s="106">
        <f t="shared" si="1"/>
        <v>0</v>
      </c>
      <c r="P7" s="106">
        <f t="shared" si="1"/>
        <v>0</v>
      </c>
      <c r="Q7" s="106">
        <f t="shared" si="1"/>
        <v>0</v>
      </c>
      <c r="R7" s="106">
        <f t="shared" si="1"/>
        <v>0</v>
      </c>
      <c r="S7" s="107"/>
      <c r="T7" s="107"/>
      <c r="U7" s="107"/>
      <c r="V7" s="107"/>
      <c r="W7" s="107"/>
      <c r="X7" s="107"/>
      <c r="Y7" s="107"/>
      <c r="Z7" s="107"/>
      <c r="AA7" s="107"/>
      <c r="AB7" s="107"/>
      <c r="AC7" s="107"/>
      <c r="AD7" s="107"/>
      <c r="AE7" s="107"/>
      <c r="AF7" s="107"/>
      <c r="AG7" s="107"/>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row>
    <row r="8" spans="1:69" s="99" customFormat="1">
      <c r="A8" s="199"/>
      <c r="B8" s="108" t="s">
        <v>428</v>
      </c>
      <c r="C8" s="109"/>
      <c r="D8" s="109"/>
      <c r="E8" s="109"/>
      <c r="F8" s="109"/>
      <c r="G8" s="109"/>
      <c r="H8" s="109"/>
      <c r="I8" s="109"/>
      <c r="J8" s="109"/>
      <c r="K8" s="109"/>
      <c r="L8" s="109"/>
      <c r="M8" s="109"/>
      <c r="N8" s="109"/>
      <c r="O8" s="109"/>
      <c r="P8" s="109"/>
      <c r="Q8" s="109"/>
      <c r="R8" s="109"/>
      <c r="S8" s="110"/>
      <c r="T8" s="110"/>
      <c r="U8" s="110"/>
      <c r="V8" s="110"/>
      <c r="W8" s="110"/>
      <c r="X8" s="110"/>
      <c r="Y8" s="110"/>
      <c r="Z8" s="110"/>
      <c r="AA8" s="110"/>
      <c r="AB8" s="110"/>
      <c r="AC8" s="110"/>
      <c r="AD8" s="110"/>
      <c r="AE8" s="110"/>
      <c r="AF8" s="110"/>
      <c r="AG8" s="110"/>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row>
    <row r="9" spans="1:69" s="99" customFormat="1">
      <c r="A9" s="199"/>
      <c r="B9" s="108" t="s">
        <v>433</v>
      </c>
      <c r="C9" s="109"/>
      <c r="D9" s="109"/>
      <c r="E9" s="109"/>
      <c r="F9" s="109"/>
      <c r="G9" s="109"/>
      <c r="H9" s="109"/>
      <c r="I9" s="109"/>
      <c r="J9" s="109"/>
      <c r="K9" s="109"/>
      <c r="L9" s="109"/>
      <c r="M9" s="109"/>
      <c r="N9" s="109"/>
      <c r="O9" s="109"/>
      <c r="P9" s="109"/>
      <c r="Q9" s="109"/>
      <c r="R9" s="109"/>
      <c r="S9" s="110"/>
      <c r="T9" s="110"/>
      <c r="U9" s="110"/>
      <c r="V9" s="110"/>
      <c r="W9" s="110"/>
      <c r="X9" s="110"/>
      <c r="Y9" s="110"/>
      <c r="Z9" s="110"/>
      <c r="AA9" s="110"/>
      <c r="AB9" s="110"/>
      <c r="AC9" s="110"/>
      <c r="AD9" s="110"/>
      <c r="AE9" s="110"/>
      <c r="AF9" s="110"/>
      <c r="AG9" s="110"/>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row>
    <row r="10" spans="1:69" s="99" customFormat="1">
      <c r="A10" s="199"/>
      <c r="B10" s="108" t="s">
        <v>434</v>
      </c>
      <c r="C10" s="109"/>
      <c r="D10" s="109"/>
      <c r="E10" s="109"/>
      <c r="F10" s="109"/>
      <c r="G10" s="109"/>
      <c r="H10" s="109"/>
      <c r="I10" s="109"/>
      <c r="J10" s="109"/>
      <c r="K10" s="109"/>
      <c r="L10" s="109"/>
      <c r="M10" s="109"/>
      <c r="N10" s="109"/>
      <c r="O10" s="109"/>
      <c r="P10" s="109"/>
      <c r="Q10" s="109"/>
      <c r="R10" s="109"/>
      <c r="S10" s="110"/>
      <c r="T10" s="110"/>
      <c r="U10" s="110"/>
      <c r="V10" s="110"/>
      <c r="W10" s="110"/>
      <c r="X10" s="110"/>
      <c r="Y10" s="110"/>
      <c r="Z10" s="110"/>
      <c r="AA10" s="110"/>
      <c r="AB10" s="110"/>
      <c r="AC10" s="110"/>
      <c r="AD10" s="110"/>
      <c r="AE10" s="110"/>
      <c r="AF10" s="110"/>
      <c r="AG10" s="110"/>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row>
    <row r="11" spans="1:69" s="99" customFormat="1">
      <c r="A11" s="199"/>
      <c r="B11" s="125" t="s">
        <v>435</v>
      </c>
      <c r="C11" s="109"/>
      <c r="D11" s="109"/>
      <c r="E11" s="109"/>
      <c r="F11" s="109"/>
      <c r="G11" s="109"/>
      <c r="H11" s="109"/>
      <c r="I11" s="109"/>
      <c r="J11" s="109"/>
      <c r="K11" s="109"/>
      <c r="L11" s="109"/>
      <c r="M11" s="109"/>
      <c r="N11" s="109"/>
      <c r="O11" s="109"/>
      <c r="P11" s="109"/>
      <c r="Q11" s="109"/>
      <c r="R11" s="109"/>
      <c r="S11" s="110"/>
      <c r="T11" s="110"/>
      <c r="U11" s="110"/>
      <c r="V11" s="110"/>
      <c r="W11" s="110"/>
      <c r="X11" s="110"/>
      <c r="Y11" s="110"/>
      <c r="Z11" s="110"/>
      <c r="AA11" s="110"/>
      <c r="AB11" s="110"/>
      <c r="AC11" s="110"/>
      <c r="AD11" s="110"/>
      <c r="AE11" s="110"/>
      <c r="AF11" s="110"/>
      <c r="AG11" s="110"/>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row>
    <row r="12" spans="1:69" s="99" customFormat="1" ht="25.5">
      <c r="A12" s="198">
        <v>2</v>
      </c>
      <c r="B12" s="105" t="s">
        <v>429</v>
      </c>
      <c r="C12" s="503"/>
      <c r="D12" s="503"/>
      <c r="E12" s="503"/>
      <c r="F12" s="503"/>
      <c r="G12" s="503"/>
      <c r="H12" s="503"/>
      <c r="I12" s="503"/>
      <c r="J12" s="503"/>
      <c r="K12" s="503"/>
      <c r="L12" s="503"/>
      <c r="M12" s="503"/>
      <c r="N12" s="503"/>
      <c r="O12" s="503"/>
      <c r="P12" s="503"/>
      <c r="Q12" s="503"/>
      <c r="R12" s="503"/>
      <c r="S12" s="107"/>
      <c r="T12" s="107"/>
      <c r="U12" s="107"/>
      <c r="V12" s="107"/>
      <c r="W12" s="107"/>
      <c r="X12" s="107"/>
      <c r="Y12" s="107"/>
      <c r="Z12" s="107"/>
      <c r="AA12" s="107"/>
      <c r="AB12" s="107"/>
      <c r="AC12" s="107"/>
      <c r="AD12" s="107"/>
      <c r="AE12" s="107"/>
      <c r="AF12" s="107"/>
      <c r="AG12" s="107"/>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row>
    <row r="13" spans="1:69" s="99" customFormat="1">
      <c r="A13" s="198">
        <v>3</v>
      </c>
      <c r="B13" s="105" t="s">
        <v>13</v>
      </c>
      <c r="C13" s="503">
        <f>SUM(C14:C16)</f>
        <v>0</v>
      </c>
      <c r="D13" s="503">
        <f t="shared" ref="D13:R13" si="2">SUM(D14:D16)</f>
        <v>0</v>
      </c>
      <c r="E13" s="503">
        <f t="shared" si="2"/>
        <v>0</v>
      </c>
      <c r="F13" s="503">
        <f t="shared" si="2"/>
        <v>0</v>
      </c>
      <c r="G13" s="503">
        <f t="shared" si="2"/>
        <v>0</v>
      </c>
      <c r="H13" s="503">
        <f t="shared" si="2"/>
        <v>0</v>
      </c>
      <c r="I13" s="503">
        <f t="shared" si="2"/>
        <v>0</v>
      </c>
      <c r="J13" s="503">
        <f t="shared" si="2"/>
        <v>0</v>
      </c>
      <c r="K13" s="503">
        <f t="shared" si="2"/>
        <v>0</v>
      </c>
      <c r="L13" s="503">
        <f t="shared" si="2"/>
        <v>0</v>
      </c>
      <c r="M13" s="503">
        <f t="shared" si="2"/>
        <v>0</v>
      </c>
      <c r="N13" s="503">
        <f t="shared" si="2"/>
        <v>0</v>
      </c>
      <c r="O13" s="503">
        <f t="shared" si="2"/>
        <v>0</v>
      </c>
      <c r="P13" s="503">
        <f t="shared" si="2"/>
        <v>0</v>
      </c>
      <c r="Q13" s="503">
        <f t="shared" si="2"/>
        <v>0</v>
      </c>
      <c r="R13" s="503">
        <f t="shared" si="2"/>
        <v>0</v>
      </c>
      <c r="S13" s="110"/>
      <c r="T13" s="110"/>
      <c r="U13" s="110"/>
      <c r="V13" s="110"/>
      <c r="W13" s="110"/>
      <c r="X13" s="110"/>
      <c r="Y13" s="110"/>
      <c r="Z13" s="110"/>
      <c r="AA13" s="110"/>
      <c r="AB13" s="110"/>
      <c r="AC13" s="110"/>
      <c r="AD13" s="110"/>
      <c r="AE13" s="110"/>
      <c r="AF13" s="110"/>
      <c r="AG13" s="110"/>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row>
    <row r="14" spans="1:69" s="99" customFormat="1">
      <c r="A14" s="199" t="s">
        <v>163</v>
      </c>
      <c r="B14" s="108" t="s">
        <v>430</v>
      </c>
      <c r="C14" s="109"/>
      <c r="D14" s="109"/>
      <c r="E14" s="109"/>
      <c r="F14" s="109"/>
      <c r="G14" s="109"/>
      <c r="H14" s="109"/>
      <c r="I14" s="109"/>
      <c r="J14" s="109"/>
      <c r="K14" s="109"/>
      <c r="L14" s="109"/>
      <c r="M14" s="109"/>
      <c r="N14" s="109"/>
      <c r="O14" s="109"/>
      <c r="P14" s="109"/>
      <c r="Q14" s="109"/>
      <c r="R14" s="109"/>
      <c r="S14" s="110"/>
      <c r="T14" s="110"/>
      <c r="U14" s="110"/>
      <c r="V14" s="110"/>
      <c r="W14" s="110"/>
      <c r="X14" s="110"/>
      <c r="Y14" s="110"/>
      <c r="Z14" s="110"/>
      <c r="AA14" s="110"/>
      <c r="AB14" s="110"/>
      <c r="AC14" s="110"/>
      <c r="AD14" s="110"/>
      <c r="AE14" s="110"/>
      <c r="AF14" s="110"/>
      <c r="AG14" s="110"/>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row>
    <row r="15" spans="1:69" s="99" customFormat="1" ht="25.5">
      <c r="A15" s="199" t="s">
        <v>164</v>
      </c>
      <c r="B15" s="108" t="s">
        <v>431</v>
      </c>
      <c r="C15" s="109"/>
      <c r="D15" s="109"/>
      <c r="E15" s="109"/>
      <c r="F15" s="109"/>
      <c r="G15" s="109"/>
      <c r="H15" s="109"/>
      <c r="I15" s="109"/>
      <c r="J15" s="109"/>
      <c r="K15" s="109"/>
      <c r="L15" s="109"/>
      <c r="M15" s="109"/>
      <c r="N15" s="109"/>
      <c r="O15" s="109"/>
      <c r="P15" s="109"/>
      <c r="Q15" s="109"/>
      <c r="R15" s="109"/>
      <c r="S15" s="110"/>
      <c r="T15" s="110"/>
      <c r="U15" s="110"/>
      <c r="V15" s="110"/>
      <c r="W15" s="110"/>
      <c r="X15" s="110"/>
      <c r="Y15" s="110"/>
      <c r="Z15" s="110"/>
      <c r="AA15" s="110"/>
      <c r="AB15" s="110"/>
      <c r="AC15" s="110"/>
      <c r="AD15" s="110"/>
      <c r="AE15" s="110"/>
      <c r="AF15" s="110"/>
      <c r="AG15" s="110"/>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row>
    <row r="16" spans="1:69" s="99" customFormat="1" ht="25.5">
      <c r="A16" s="199" t="s">
        <v>165</v>
      </c>
      <c r="B16" s="108" t="s">
        <v>432</v>
      </c>
      <c r="C16" s="109"/>
      <c r="D16" s="109"/>
      <c r="E16" s="109"/>
      <c r="F16" s="109"/>
      <c r="G16" s="109"/>
      <c r="H16" s="109"/>
      <c r="I16" s="109"/>
      <c r="J16" s="109"/>
      <c r="K16" s="109"/>
      <c r="L16" s="109"/>
      <c r="M16" s="109"/>
      <c r="N16" s="109"/>
      <c r="O16" s="109"/>
      <c r="P16" s="109"/>
      <c r="Q16" s="109"/>
      <c r="R16" s="109"/>
      <c r="S16" s="110"/>
      <c r="T16" s="110"/>
      <c r="U16" s="110"/>
      <c r="V16" s="110"/>
      <c r="W16" s="110"/>
      <c r="X16" s="110"/>
      <c r="Y16" s="110"/>
      <c r="Z16" s="110"/>
      <c r="AA16" s="110"/>
      <c r="AB16" s="110"/>
      <c r="AC16" s="110"/>
      <c r="AD16" s="110"/>
      <c r="AE16" s="110"/>
      <c r="AF16" s="110"/>
      <c r="AG16" s="110"/>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row>
    <row r="17" spans="1:69" s="99" customFormat="1">
      <c r="A17" s="199"/>
      <c r="B17" s="125" t="s">
        <v>20</v>
      </c>
      <c r="C17" s="501"/>
      <c r="D17" s="501"/>
      <c r="E17" s="501"/>
      <c r="F17" s="501"/>
      <c r="G17" s="501"/>
      <c r="H17" s="501"/>
      <c r="I17" s="501"/>
      <c r="J17" s="501"/>
      <c r="K17" s="501"/>
      <c r="L17" s="501"/>
      <c r="M17" s="501"/>
      <c r="N17" s="501"/>
      <c r="O17" s="501"/>
      <c r="P17" s="501"/>
      <c r="Q17" s="501"/>
      <c r="R17" s="501"/>
      <c r="S17" s="107"/>
      <c r="T17" s="107"/>
      <c r="U17" s="107"/>
      <c r="V17" s="107"/>
      <c r="W17" s="107"/>
      <c r="X17" s="107"/>
      <c r="Y17" s="107"/>
      <c r="Z17" s="107"/>
      <c r="AA17" s="107"/>
      <c r="AB17" s="107"/>
      <c r="AC17" s="107"/>
      <c r="AD17" s="107"/>
      <c r="AE17" s="107"/>
      <c r="AF17" s="107"/>
      <c r="AG17" s="107"/>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row>
    <row r="18" spans="1:69" s="99" customFormat="1">
      <c r="A18" s="198" t="s">
        <v>59</v>
      </c>
      <c r="B18" s="105" t="s">
        <v>440</v>
      </c>
      <c r="C18" s="106">
        <f>C19+C21</f>
        <v>0</v>
      </c>
      <c r="D18" s="106">
        <f t="shared" ref="D18:R18" si="3">D19+D21</f>
        <v>0</v>
      </c>
      <c r="E18" s="106">
        <f t="shared" si="3"/>
        <v>0</v>
      </c>
      <c r="F18" s="106">
        <f t="shared" si="3"/>
        <v>0</v>
      </c>
      <c r="G18" s="106">
        <f t="shared" si="3"/>
        <v>0</v>
      </c>
      <c r="H18" s="106">
        <f t="shared" si="3"/>
        <v>0</v>
      </c>
      <c r="I18" s="106">
        <f t="shared" si="3"/>
        <v>0</v>
      </c>
      <c r="J18" s="106">
        <f t="shared" si="3"/>
        <v>0</v>
      </c>
      <c r="K18" s="106">
        <f t="shared" si="3"/>
        <v>0</v>
      </c>
      <c r="L18" s="106">
        <f t="shared" si="3"/>
        <v>0</v>
      </c>
      <c r="M18" s="106">
        <f t="shared" si="3"/>
        <v>0</v>
      </c>
      <c r="N18" s="106">
        <f t="shared" si="3"/>
        <v>0</v>
      </c>
      <c r="O18" s="106">
        <f t="shared" si="3"/>
        <v>0</v>
      </c>
      <c r="P18" s="106">
        <f t="shared" si="3"/>
        <v>0</v>
      </c>
      <c r="Q18" s="106">
        <f t="shared" si="3"/>
        <v>0</v>
      </c>
      <c r="R18" s="106">
        <f t="shared" si="3"/>
        <v>0</v>
      </c>
      <c r="S18" s="110"/>
      <c r="T18" s="110"/>
      <c r="U18" s="110"/>
      <c r="V18" s="110"/>
      <c r="W18" s="110"/>
      <c r="X18" s="110"/>
      <c r="Y18" s="110"/>
      <c r="Z18" s="110"/>
      <c r="AA18" s="110"/>
      <c r="AB18" s="110"/>
      <c r="AC18" s="110"/>
      <c r="AD18" s="110"/>
      <c r="AE18" s="110"/>
      <c r="AF18" s="110"/>
      <c r="AG18" s="110"/>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row>
    <row r="19" spans="1:69" s="99" customFormat="1">
      <c r="A19" s="199" t="s">
        <v>36</v>
      </c>
      <c r="B19" s="108" t="s">
        <v>444</v>
      </c>
      <c r="C19" s="109"/>
      <c r="D19" s="109"/>
      <c r="E19" s="109"/>
      <c r="F19" s="109"/>
      <c r="G19" s="109"/>
      <c r="H19" s="109"/>
      <c r="I19" s="109"/>
      <c r="J19" s="109"/>
      <c r="K19" s="109"/>
      <c r="L19" s="109"/>
      <c r="M19" s="109"/>
      <c r="N19" s="109"/>
      <c r="O19" s="109"/>
      <c r="P19" s="109"/>
      <c r="Q19" s="109"/>
      <c r="R19" s="109"/>
      <c r="S19" s="110"/>
      <c r="T19" s="110"/>
      <c r="U19" s="110"/>
      <c r="V19" s="110"/>
      <c r="W19" s="110"/>
      <c r="X19" s="110"/>
      <c r="Y19" s="110"/>
      <c r="Z19" s="110"/>
      <c r="AA19" s="110"/>
      <c r="AB19" s="110"/>
      <c r="AC19" s="110"/>
      <c r="AD19" s="110"/>
      <c r="AE19" s="110"/>
      <c r="AF19" s="110"/>
      <c r="AG19" s="110"/>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row>
    <row r="20" spans="1:69" s="99" customFormat="1">
      <c r="A20" s="199"/>
      <c r="B20" s="125" t="s">
        <v>103</v>
      </c>
      <c r="C20" s="501"/>
      <c r="D20" s="501"/>
      <c r="E20" s="501"/>
      <c r="F20" s="501"/>
      <c r="G20" s="501"/>
      <c r="H20" s="501"/>
      <c r="I20" s="501"/>
      <c r="J20" s="501"/>
      <c r="K20" s="501"/>
      <c r="L20" s="501"/>
      <c r="M20" s="501"/>
      <c r="N20" s="501"/>
      <c r="O20" s="501"/>
      <c r="P20" s="501"/>
      <c r="Q20" s="501"/>
      <c r="R20" s="501"/>
      <c r="S20" s="110"/>
      <c r="T20" s="110"/>
      <c r="U20" s="110"/>
      <c r="V20" s="110"/>
      <c r="W20" s="110"/>
      <c r="X20" s="110"/>
      <c r="Y20" s="110"/>
      <c r="Z20" s="110"/>
      <c r="AA20" s="110"/>
      <c r="AB20" s="110"/>
      <c r="AC20" s="110"/>
      <c r="AD20" s="110"/>
      <c r="AE20" s="110"/>
      <c r="AF20" s="110"/>
      <c r="AG20" s="110"/>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row>
    <row r="21" spans="1:69" s="99" customFormat="1">
      <c r="A21" s="199" t="s">
        <v>39</v>
      </c>
      <c r="B21" s="108" t="s">
        <v>436</v>
      </c>
      <c r="C21" s="109"/>
      <c r="D21" s="109"/>
      <c r="E21" s="109"/>
      <c r="F21" s="109"/>
      <c r="G21" s="109"/>
      <c r="H21" s="109"/>
      <c r="I21" s="109"/>
      <c r="J21" s="109"/>
      <c r="K21" s="109"/>
      <c r="L21" s="109"/>
      <c r="M21" s="109"/>
      <c r="N21" s="109"/>
      <c r="O21" s="109"/>
      <c r="P21" s="109"/>
      <c r="Q21" s="109"/>
      <c r="R21" s="109"/>
      <c r="S21" s="107"/>
      <c r="T21" s="107"/>
      <c r="U21" s="107"/>
      <c r="V21" s="107"/>
      <c r="W21" s="107"/>
      <c r="X21" s="107"/>
      <c r="Y21" s="107"/>
      <c r="Z21" s="107"/>
      <c r="AA21" s="107"/>
      <c r="AB21" s="107"/>
      <c r="AC21" s="107"/>
      <c r="AD21" s="107"/>
      <c r="AE21" s="107"/>
      <c r="AF21" s="107"/>
      <c r="AG21" s="107"/>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row>
    <row r="22" spans="1:69" s="99" customFormat="1">
      <c r="A22" s="199"/>
      <c r="B22" s="125" t="s">
        <v>103</v>
      </c>
      <c r="C22" s="501"/>
      <c r="D22" s="501"/>
      <c r="E22" s="501"/>
      <c r="F22" s="501"/>
      <c r="G22" s="501"/>
      <c r="H22" s="501"/>
      <c r="I22" s="501"/>
      <c r="J22" s="501"/>
      <c r="K22" s="501"/>
      <c r="L22" s="501"/>
      <c r="M22" s="501"/>
      <c r="N22" s="501"/>
      <c r="O22" s="501"/>
      <c r="P22" s="501"/>
      <c r="Q22" s="501"/>
      <c r="R22" s="501"/>
      <c r="S22" s="107"/>
      <c r="T22" s="107"/>
      <c r="U22" s="107"/>
      <c r="V22" s="107"/>
      <c r="W22" s="107"/>
      <c r="X22" s="107"/>
      <c r="Y22" s="107"/>
      <c r="Z22" s="107"/>
      <c r="AA22" s="107"/>
      <c r="AB22" s="107"/>
      <c r="AC22" s="107"/>
      <c r="AD22" s="107"/>
      <c r="AE22" s="107"/>
      <c r="AF22" s="107"/>
      <c r="AG22" s="107"/>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row>
    <row r="23" spans="1:69" s="99" customFormat="1">
      <c r="A23" s="200" t="s">
        <v>60</v>
      </c>
      <c r="B23" s="111" t="s">
        <v>14</v>
      </c>
      <c r="C23" s="86">
        <f>C6-C18</f>
        <v>0</v>
      </c>
      <c r="D23" s="86">
        <f t="shared" ref="D23:R23" si="4">D6-D18</f>
        <v>0</v>
      </c>
      <c r="E23" s="86">
        <f t="shared" si="4"/>
        <v>0</v>
      </c>
      <c r="F23" s="86">
        <f t="shared" si="4"/>
        <v>0</v>
      </c>
      <c r="G23" s="86">
        <f t="shared" si="4"/>
        <v>0</v>
      </c>
      <c r="H23" s="86">
        <f t="shared" si="4"/>
        <v>0</v>
      </c>
      <c r="I23" s="86">
        <f t="shared" si="4"/>
        <v>0</v>
      </c>
      <c r="J23" s="86">
        <f t="shared" si="4"/>
        <v>0</v>
      </c>
      <c r="K23" s="86">
        <f t="shared" si="4"/>
        <v>0</v>
      </c>
      <c r="L23" s="86">
        <f t="shared" si="4"/>
        <v>0</v>
      </c>
      <c r="M23" s="86">
        <f t="shared" si="4"/>
        <v>0</v>
      </c>
      <c r="N23" s="86">
        <f t="shared" si="4"/>
        <v>0</v>
      </c>
      <c r="O23" s="86">
        <f t="shared" si="4"/>
        <v>0</v>
      </c>
      <c r="P23" s="86">
        <f t="shared" si="4"/>
        <v>0</v>
      </c>
      <c r="Q23" s="86">
        <f t="shared" si="4"/>
        <v>0</v>
      </c>
      <c r="R23" s="86">
        <f t="shared" si="4"/>
        <v>0</v>
      </c>
      <c r="S23" s="110"/>
      <c r="T23" s="110"/>
      <c r="U23" s="110"/>
      <c r="V23" s="110"/>
      <c r="W23" s="110"/>
      <c r="X23" s="110"/>
      <c r="Y23" s="110"/>
      <c r="Z23" s="110"/>
      <c r="AA23" s="110"/>
      <c r="AB23" s="110"/>
      <c r="AC23" s="110"/>
      <c r="AD23" s="110"/>
      <c r="AE23" s="110"/>
      <c r="AF23" s="110"/>
      <c r="AG23" s="110"/>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row>
    <row r="24" spans="1:69" s="99" customFormat="1">
      <c r="A24" s="198" t="s">
        <v>61</v>
      </c>
      <c r="B24" s="105" t="s">
        <v>21</v>
      </c>
      <c r="C24" s="106">
        <f>SUM(C25:C27)</f>
        <v>0</v>
      </c>
      <c r="D24" s="106">
        <f t="shared" ref="D24:R24" si="5">SUM(D25:D27)</f>
        <v>0</v>
      </c>
      <c r="E24" s="106">
        <f t="shared" si="5"/>
        <v>0</v>
      </c>
      <c r="F24" s="106">
        <f t="shared" si="5"/>
        <v>0</v>
      </c>
      <c r="G24" s="106">
        <f t="shared" si="5"/>
        <v>0</v>
      </c>
      <c r="H24" s="106">
        <f t="shared" si="5"/>
        <v>0</v>
      </c>
      <c r="I24" s="106">
        <f t="shared" si="5"/>
        <v>0</v>
      </c>
      <c r="J24" s="106">
        <f t="shared" si="5"/>
        <v>0</v>
      </c>
      <c r="K24" s="106">
        <f t="shared" si="5"/>
        <v>0</v>
      </c>
      <c r="L24" s="106">
        <f t="shared" si="5"/>
        <v>0</v>
      </c>
      <c r="M24" s="106">
        <f t="shared" si="5"/>
        <v>0</v>
      </c>
      <c r="N24" s="106">
        <f t="shared" si="5"/>
        <v>0</v>
      </c>
      <c r="O24" s="106">
        <f t="shared" si="5"/>
        <v>0</v>
      </c>
      <c r="P24" s="106">
        <f t="shared" si="5"/>
        <v>0</v>
      </c>
      <c r="Q24" s="106">
        <f t="shared" si="5"/>
        <v>0</v>
      </c>
      <c r="R24" s="106">
        <f t="shared" si="5"/>
        <v>0</v>
      </c>
      <c r="S24" s="110"/>
      <c r="T24" s="110"/>
      <c r="U24" s="110"/>
      <c r="V24" s="110"/>
      <c r="W24" s="110"/>
      <c r="X24" s="110"/>
      <c r="Y24" s="110"/>
      <c r="Z24" s="110"/>
      <c r="AA24" s="110"/>
      <c r="AB24" s="110"/>
      <c r="AC24" s="110"/>
      <c r="AD24" s="110"/>
      <c r="AE24" s="110"/>
      <c r="AF24" s="110"/>
      <c r="AG24" s="110"/>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row>
    <row r="25" spans="1:69" s="99" customFormat="1" ht="12.75" customHeight="1">
      <c r="A25" s="199"/>
      <c r="B25" s="108" t="s">
        <v>443</v>
      </c>
      <c r="C25" s="109"/>
      <c r="D25" s="109"/>
      <c r="E25" s="109"/>
      <c r="F25" s="109"/>
      <c r="G25" s="109"/>
      <c r="H25" s="109"/>
      <c r="I25" s="109"/>
      <c r="J25" s="109"/>
      <c r="K25" s="109"/>
      <c r="L25" s="109"/>
      <c r="M25" s="109"/>
      <c r="N25" s="109"/>
      <c r="O25" s="109"/>
      <c r="P25" s="109"/>
      <c r="Q25" s="109"/>
      <c r="R25" s="109"/>
      <c r="S25" s="107"/>
      <c r="T25" s="107"/>
      <c r="U25" s="107"/>
      <c r="V25" s="107"/>
      <c r="W25" s="107"/>
      <c r="X25" s="107"/>
      <c r="Y25" s="107"/>
      <c r="Z25" s="107"/>
      <c r="AA25" s="107"/>
      <c r="AB25" s="107"/>
      <c r="AC25" s="107"/>
      <c r="AD25" s="107"/>
      <c r="AE25" s="107"/>
      <c r="AF25" s="107"/>
      <c r="AG25" s="107"/>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row>
    <row r="26" spans="1:69" s="99" customFormat="1">
      <c r="A26" s="199"/>
      <c r="B26" s="108" t="s">
        <v>441</v>
      </c>
      <c r="C26" s="109"/>
      <c r="D26" s="109"/>
      <c r="E26" s="109"/>
      <c r="F26" s="109"/>
      <c r="G26" s="109"/>
      <c r="H26" s="109"/>
      <c r="I26" s="109"/>
      <c r="J26" s="109"/>
      <c r="K26" s="109"/>
      <c r="L26" s="109"/>
      <c r="M26" s="109"/>
      <c r="N26" s="109"/>
      <c r="O26" s="109"/>
      <c r="P26" s="109"/>
      <c r="Q26" s="109"/>
      <c r="R26" s="109"/>
      <c r="S26" s="107"/>
      <c r="T26" s="107"/>
      <c r="U26" s="107"/>
      <c r="V26" s="107"/>
      <c r="W26" s="107"/>
      <c r="X26" s="107"/>
      <c r="Y26" s="107"/>
      <c r="Z26" s="107"/>
      <c r="AA26" s="107"/>
      <c r="AB26" s="107"/>
      <c r="AC26" s="107"/>
      <c r="AD26" s="107"/>
      <c r="AE26" s="107"/>
      <c r="AF26" s="107"/>
      <c r="AG26" s="107"/>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row>
    <row r="27" spans="1:69" s="99" customFormat="1">
      <c r="A27" s="199"/>
      <c r="B27" s="108" t="s">
        <v>442</v>
      </c>
      <c r="C27" s="109"/>
      <c r="D27" s="109"/>
      <c r="E27" s="109"/>
      <c r="F27" s="109"/>
      <c r="G27" s="109"/>
      <c r="H27" s="109"/>
      <c r="I27" s="109"/>
      <c r="J27" s="109"/>
      <c r="K27" s="109"/>
      <c r="L27" s="109"/>
      <c r="M27" s="109"/>
      <c r="N27" s="109"/>
      <c r="O27" s="109"/>
      <c r="P27" s="109"/>
      <c r="Q27" s="109"/>
      <c r="R27" s="109"/>
      <c r="S27" s="107"/>
      <c r="T27" s="107"/>
      <c r="U27" s="107"/>
      <c r="V27" s="107"/>
      <c r="W27" s="107"/>
      <c r="X27" s="107"/>
      <c r="Y27" s="107"/>
      <c r="Z27" s="107"/>
      <c r="AA27" s="107"/>
      <c r="AB27" s="107"/>
      <c r="AC27" s="107"/>
      <c r="AD27" s="107"/>
      <c r="AE27" s="107"/>
      <c r="AF27" s="107"/>
      <c r="AG27" s="107"/>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row>
    <row r="28" spans="1:69" s="99" customFormat="1" ht="27" customHeight="1">
      <c r="A28" s="198" t="s">
        <v>62</v>
      </c>
      <c r="B28" s="105" t="s">
        <v>445</v>
      </c>
      <c r="C28" s="503">
        <f>C23-C24</f>
        <v>0</v>
      </c>
      <c r="D28" s="503">
        <f t="shared" ref="D28:R28" si="6">D23-D24</f>
        <v>0</v>
      </c>
      <c r="E28" s="503">
        <f t="shared" si="6"/>
        <v>0</v>
      </c>
      <c r="F28" s="503">
        <f t="shared" si="6"/>
        <v>0</v>
      </c>
      <c r="G28" s="503">
        <f t="shared" si="6"/>
        <v>0</v>
      </c>
      <c r="H28" s="503">
        <f t="shared" si="6"/>
        <v>0</v>
      </c>
      <c r="I28" s="503">
        <f t="shared" si="6"/>
        <v>0</v>
      </c>
      <c r="J28" s="503">
        <f t="shared" si="6"/>
        <v>0</v>
      </c>
      <c r="K28" s="503">
        <f t="shared" si="6"/>
        <v>0</v>
      </c>
      <c r="L28" s="503">
        <f t="shared" si="6"/>
        <v>0</v>
      </c>
      <c r="M28" s="503">
        <f t="shared" si="6"/>
        <v>0</v>
      </c>
      <c r="N28" s="503">
        <f t="shared" si="6"/>
        <v>0</v>
      </c>
      <c r="O28" s="503">
        <f t="shared" si="6"/>
        <v>0</v>
      </c>
      <c r="P28" s="503">
        <f t="shared" si="6"/>
        <v>0</v>
      </c>
      <c r="Q28" s="503">
        <f t="shared" si="6"/>
        <v>0</v>
      </c>
      <c r="R28" s="503">
        <f t="shared" si="6"/>
        <v>0</v>
      </c>
      <c r="S28" s="107"/>
      <c r="T28" s="107"/>
      <c r="U28" s="107"/>
      <c r="V28" s="107"/>
      <c r="W28" s="107"/>
      <c r="X28" s="107"/>
      <c r="Y28" s="107"/>
      <c r="Z28" s="107"/>
      <c r="AA28" s="107"/>
      <c r="AB28" s="107"/>
      <c r="AC28" s="107"/>
      <c r="AD28" s="107"/>
      <c r="AE28" s="107"/>
      <c r="AF28" s="107"/>
      <c r="AG28" s="107"/>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row>
    <row r="29" spans="1:69" s="475" customFormat="1">
      <c r="A29" s="198" t="s">
        <v>63</v>
      </c>
      <c r="B29" s="105" t="s">
        <v>439</v>
      </c>
      <c r="C29" s="472">
        <f t="shared" ref="C29:R29" si="7">SUM(C30:C31)</f>
        <v>0</v>
      </c>
      <c r="D29" s="472">
        <f t="shared" si="7"/>
        <v>0</v>
      </c>
      <c r="E29" s="472">
        <f t="shared" si="7"/>
        <v>0</v>
      </c>
      <c r="F29" s="472">
        <f t="shared" si="7"/>
        <v>0</v>
      </c>
      <c r="G29" s="472">
        <f t="shared" si="7"/>
        <v>0</v>
      </c>
      <c r="H29" s="472">
        <f t="shared" si="7"/>
        <v>0</v>
      </c>
      <c r="I29" s="472">
        <f t="shared" si="7"/>
        <v>0</v>
      </c>
      <c r="J29" s="472">
        <f t="shared" si="7"/>
        <v>0</v>
      </c>
      <c r="K29" s="472">
        <f t="shared" si="7"/>
        <v>0</v>
      </c>
      <c r="L29" s="472">
        <f t="shared" si="7"/>
        <v>0</v>
      </c>
      <c r="M29" s="472">
        <f t="shared" si="7"/>
        <v>0</v>
      </c>
      <c r="N29" s="472">
        <f t="shared" si="7"/>
        <v>0</v>
      </c>
      <c r="O29" s="472">
        <f t="shared" si="7"/>
        <v>0</v>
      </c>
      <c r="P29" s="472">
        <f t="shared" si="7"/>
        <v>0</v>
      </c>
      <c r="Q29" s="472">
        <f t="shared" si="7"/>
        <v>0</v>
      </c>
      <c r="R29" s="472">
        <f t="shared" si="7"/>
        <v>0</v>
      </c>
      <c r="S29" s="473"/>
      <c r="T29" s="473"/>
      <c r="U29" s="473"/>
      <c r="V29" s="473"/>
      <c r="W29" s="473"/>
      <c r="X29" s="473"/>
      <c r="Y29" s="473"/>
      <c r="Z29" s="473"/>
      <c r="AA29" s="473"/>
      <c r="AB29" s="473"/>
      <c r="AC29" s="473"/>
      <c r="AD29" s="473"/>
      <c r="AE29" s="473"/>
      <c r="AF29" s="473"/>
      <c r="AG29" s="473"/>
      <c r="AH29" s="474"/>
      <c r="AI29" s="474"/>
      <c r="AJ29" s="474"/>
      <c r="AK29" s="474"/>
      <c r="AL29" s="474"/>
      <c r="AM29" s="474"/>
      <c r="AN29" s="474"/>
      <c r="AO29" s="474"/>
      <c r="AP29" s="474"/>
      <c r="AQ29" s="474"/>
      <c r="AR29" s="474"/>
      <c r="AS29" s="474"/>
      <c r="AT29" s="474"/>
      <c r="AU29" s="474"/>
      <c r="AV29" s="474"/>
      <c r="AW29" s="474"/>
      <c r="AX29" s="474"/>
      <c r="AY29" s="474"/>
      <c r="AZ29" s="474"/>
      <c r="BA29" s="474"/>
      <c r="BB29" s="474"/>
      <c r="BC29" s="474"/>
      <c r="BD29" s="474"/>
      <c r="BE29" s="474"/>
      <c r="BF29" s="474"/>
      <c r="BG29" s="474"/>
      <c r="BH29" s="474"/>
      <c r="BI29" s="474"/>
      <c r="BJ29" s="474"/>
      <c r="BK29" s="474"/>
      <c r="BL29" s="474"/>
      <c r="BM29" s="474"/>
      <c r="BN29" s="474"/>
      <c r="BO29" s="474"/>
      <c r="BP29" s="474"/>
      <c r="BQ29" s="474"/>
    </row>
    <row r="30" spans="1:69" s="99" customFormat="1" ht="12" customHeight="1">
      <c r="A30" s="198"/>
      <c r="B30" s="124" t="s">
        <v>437</v>
      </c>
      <c r="C30" s="501"/>
      <c r="D30" s="501"/>
      <c r="E30" s="501"/>
      <c r="F30" s="501"/>
      <c r="G30" s="501"/>
      <c r="H30" s="501"/>
      <c r="I30" s="501"/>
      <c r="J30" s="501"/>
      <c r="K30" s="501"/>
      <c r="L30" s="501"/>
      <c r="M30" s="501"/>
      <c r="N30" s="501"/>
      <c r="O30" s="501"/>
      <c r="P30" s="501"/>
      <c r="Q30" s="501"/>
      <c r="R30" s="501"/>
      <c r="S30" s="107"/>
      <c r="T30" s="107"/>
      <c r="U30" s="107"/>
      <c r="V30" s="107"/>
      <c r="W30" s="107"/>
      <c r="X30" s="107"/>
      <c r="Y30" s="107"/>
      <c r="Z30" s="107"/>
      <c r="AA30" s="107"/>
      <c r="AB30" s="107"/>
      <c r="AC30" s="107"/>
      <c r="AD30" s="107"/>
      <c r="AE30" s="107"/>
      <c r="AF30" s="107"/>
      <c r="AG30" s="107"/>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row>
    <row r="31" spans="1:69" s="99" customFormat="1" ht="12" customHeight="1">
      <c r="A31" s="198"/>
      <c r="B31" s="117" t="s">
        <v>438</v>
      </c>
      <c r="C31" s="502"/>
      <c r="D31" s="502"/>
      <c r="E31" s="502"/>
      <c r="F31" s="502"/>
      <c r="G31" s="502"/>
      <c r="H31" s="502"/>
      <c r="I31" s="502"/>
      <c r="J31" s="502"/>
      <c r="K31" s="502"/>
      <c r="L31" s="502"/>
      <c r="M31" s="502"/>
      <c r="N31" s="502"/>
      <c r="O31" s="502"/>
      <c r="P31" s="502"/>
      <c r="Q31" s="502"/>
      <c r="R31" s="502"/>
      <c r="S31" s="107"/>
      <c r="T31" s="107"/>
      <c r="U31" s="107"/>
      <c r="V31" s="107"/>
      <c r="W31" s="107"/>
      <c r="X31" s="107"/>
      <c r="Y31" s="107"/>
      <c r="Z31" s="107"/>
      <c r="AA31" s="107"/>
      <c r="AB31" s="107"/>
      <c r="AC31" s="107"/>
      <c r="AD31" s="107"/>
      <c r="AE31" s="107"/>
      <c r="AF31" s="107"/>
      <c r="AG31" s="107"/>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row>
    <row r="32" spans="1:69" s="99" customFormat="1">
      <c r="A32" s="200" t="s">
        <v>64</v>
      </c>
      <c r="B32" s="111" t="s">
        <v>15</v>
      </c>
      <c r="C32" s="122">
        <f t="shared" ref="C32:R32" si="8">C28-C29</f>
        <v>0</v>
      </c>
      <c r="D32" s="122">
        <f t="shared" si="8"/>
        <v>0</v>
      </c>
      <c r="E32" s="122">
        <f t="shared" si="8"/>
        <v>0</v>
      </c>
      <c r="F32" s="122">
        <f t="shared" si="8"/>
        <v>0</v>
      </c>
      <c r="G32" s="122">
        <f t="shared" si="8"/>
        <v>0</v>
      </c>
      <c r="H32" s="122">
        <f t="shared" si="8"/>
        <v>0</v>
      </c>
      <c r="I32" s="122">
        <f t="shared" si="8"/>
        <v>0</v>
      </c>
      <c r="J32" s="122">
        <f t="shared" si="8"/>
        <v>0</v>
      </c>
      <c r="K32" s="122">
        <f t="shared" si="8"/>
        <v>0</v>
      </c>
      <c r="L32" s="122">
        <f t="shared" si="8"/>
        <v>0</v>
      </c>
      <c r="M32" s="122">
        <f t="shared" si="8"/>
        <v>0</v>
      </c>
      <c r="N32" s="122">
        <f t="shared" si="8"/>
        <v>0</v>
      </c>
      <c r="O32" s="122">
        <f t="shared" si="8"/>
        <v>0</v>
      </c>
      <c r="P32" s="122">
        <f t="shared" si="8"/>
        <v>0</v>
      </c>
      <c r="Q32" s="122">
        <f t="shared" si="8"/>
        <v>0</v>
      </c>
      <c r="R32" s="122">
        <f t="shared" si="8"/>
        <v>0</v>
      </c>
      <c r="S32" s="107"/>
      <c r="T32" s="107"/>
      <c r="U32" s="107"/>
      <c r="V32" s="107"/>
      <c r="W32" s="107"/>
      <c r="X32" s="107"/>
      <c r="Y32" s="107"/>
      <c r="Z32" s="107"/>
      <c r="AA32" s="107"/>
      <c r="AB32" s="107"/>
      <c r="AC32" s="107"/>
      <c r="AD32" s="107"/>
      <c r="AE32" s="107"/>
      <c r="AF32" s="107"/>
      <c r="AG32" s="107"/>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row>
    <row r="33" spans="1:69" s="99" customFormat="1" ht="12.75" customHeight="1">
      <c r="A33" s="198" t="s">
        <v>65</v>
      </c>
      <c r="B33" s="105" t="s">
        <v>446</v>
      </c>
      <c r="C33" s="106">
        <f t="shared" ref="C33:R33" si="9">SUM(C34:C35)</f>
        <v>0</v>
      </c>
      <c r="D33" s="106">
        <f t="shared" si="9"/>
        <v>0</v>
      </c>
      <c r="E33" s="106">
        <f t="shared" si="9"/>
        <v>0</v>
      </c>
      <c r="F33" s="106">
        <f t="shared" si="9"/>
        <v>0</v>
      </c>
      <c r="G33" s="106">
        <f t="shared" si="9"/>
        <v>0</v>
      </c>
      <c r="H33" s="106">
        <f t="shared" si="9"/>
        <v>0</v>
      </c>
      <c r="I33" s="106">
        <f t="shared" si="9"/>
        <v>0</v>
      </c>
      <c r="J33" s="106">
        <f t="shared" si="9"/>
        <v>0</v>
      </c>
      <c r="K33" s="106">
        <f t="shared" si="9"/>
        <v>0</v>
      </c>
      <c r="L33" s="106">
        <f t="shared" si="9"/>
        <v>0</v>
      </c>
      <c r="M33" s="106">
        <f t="shared" si="9"/>
        <v>0</v>
      </c>
      <c r="N33" s="106">
        <f t="shared" si="9"/>
        <v>0</v>
      </c>
      <c r="O33" s="106">
        <f t="shared" si="9"/>
        <v>0</v>
      </c>
      <c r="P33" s="106">
        <f t="shared" si="9"/>
        <v>0</v>
      </c>
      <c r="Q33" s="106">
        <f t="shared" si="9"/>
        <v>0</v>
      </c>
      <c r="R33" s="106">
        <f t="shared" si="9"/>
        <v>0</v>
      </c>
      <c r="S33" s="107"/>
      <c r="T33" s="107"/>
      <c r="U33" s="107"/>
      <c r="V33" s="107"/>
      <c r="W33" s="107"/>
      <c r="X33" s="107"/>
      <c r="Y33" s="107"/>
      <c r="Z33" s="107"/>
      <c r="AA33" s="107"/>
      <c r="AB33" s="107"/>
      <c r="AC33" s="107"/>
      <c r="AD33" s="107"/>
      <c r="AE33" s="107"/>
      <c r="AF33" s="107"/>
      <c r="AG33" s="107"/>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row>
    <row r="34" spans="1:69" s="99" customFormat="1" ht="12.75" customHeight="1">
      <c r="A34" s="198"/>
      <c r="B34" s="124" t="s">
        <v>22</v>
      </c>
      <c r="C34" s="501"/>
      <c r="D34" s="501"/>
      <c r="E34" s="501"/>
      <c r="F34" s="501"/>
      <c r="G34" s="501"/>
      <c r="H34" s="501"/>
      <c r="I34" s="501"/>
      <c r="J34" s="501"/>
      <c r="K34" s="501"/>
      <c r="L34" s="501"/>
      <c r="M34" s="501"/>
      <c r="N34" s="501"/>
      <c r="O34" s="501"/>
      <c r="P34" s="501"/>
      <c r="Q34" s="501"/>
      <c r="R34" s="501"/>
      <c r="S34" s="107"/>
      <c r="T34" s="107"/>
      <c r="U34" s="107"/>
      <c r="V34" s="107"/>
      <c r="W34" s="107"/>
      <c r="X34" s="107"/>
      <c r="Y34" s="107"/>
      <c r="Z34" s="107"/>
      <c r="AA34" s="107"/>
      <c r="AB34" s="107"/>
      <c r="AC34" s="107"/>
      <c r="AD34" s="107"/>
      <c r="AE34" s="107"/>
      <c r="AF34" s="107"/>
      <c r="AG34" s="107"/>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row>
    <row r="35" spans="1:69" s="99" customFormat="1" ht="12.75" customHeight="1">
      <c r="A35" s="198"/>
      <c r="B35" s="117" t="s">
        <v>23</v>
      </c>
      <c r="C35" s="502"/>
      <c r="D35" s="502"/>
      <c r="E35" s="502"/>
      <c r="F35" s="502"/>
      <c r="G35" s="502"/>
      <c r="H35" s="502"/>
      <c r="I35" s="502"/>
      <c r="J35" s="502"/>
      <c r="K35" s="502"/>
      <c r="L35" s="502"/>
      <c r="M35" s="502"/>
      <c r="N35" s="502"/>
      <c r="O35" s="502"/>
      <c r="P35" s="502"/>
      <c r="Q35" s="502"/>
      <c r="R35" s="502"/>
      <c r="S35" s="107"/>
      <c r="T35" s="107"/>
      <c r="U35" s="107"/>
      <c r="V35" s="107"/>
      <c r="W35" s="107"/>
      <c r="X35" s="107"/>
      <c r="Y35" s="107"/>
      <c r="Z35" s="107"/>
      <c r="AA35" s="107"/>
      <c r="AB35" s="107"/>
      <c r="AC35" s="107"/>
      <c r="AD35" s="107"/>
      <c r="AE35" s="107"/>
      <c r="AF35" s="107"/>
      <c r="AG35" s="107"/>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row>
    <row r="36" spans="1:69" s="99" customFormat="1" ht="12.75" customHeight="1">
      <c r="A36" s="476"/>
      <c r="B36" s="105" t="s">
        <v>468</v>
      </c>
      <c r="C36" s="477"/>
      <c r="D36" s="477"/>
      <c r="E36" s="477"/>
      <c r="F36" s="477"/>
      <c r="G36" s="477"/>
      <c r="H36" s="477"/>
      <c r="I36" s="477"/>
      <c r="J36" s="477"/>
      <c r="K36" s="477"/>
      <c r="L36" s="477"/>
      <c r="M36" s="477"/>
      <c r="N36" s="477"/>
      <c r="O36" s="477"/>
      <c r="P36" s="477"/>
      <c r="Q36" s="477"/>
      <c r="R36" s="477"/>
      <c r="S36" s="107"/>
      <c r="T36" s="107"/>
      <c r="U36" s="107"/>
      <c r="V36" s="107"/>
      <c r="W36" s="107"/>
      <c r="X36" s="107"/>
      <c r="Y36" s="107"/>
      <c r="Z36" s="107"/>
      <c r="AA36" s="107"/>
      <c r="AB36" s="107"/>
      <c r="AC36" s="107"/>
      <c r="AD36" s="107"/>
      <c r="AE36" s="107"/>
      <c r="AF36" s="107"/>
      <c r="AG36" s="107"/>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row>
    <row r="37" spans="1:69" s="96" customFormat="1" ht="25.5">
      <c r="A37" s="201" t="s">
        <v>58</v>
      </c>
      <c r="B37" s="123" t="s">
        <v>16</v>
      </c>
      <c r="C37" s="86">
        <f>C32+C33+C36</f>
        <v>0</v>
      </c>
      <c r="D37" s="86">
        <f t="shared" ref="D37:R37" si="10">D32+D33+D36</f>
        <v>0</v>
      </c>
      <c r="E37" s="86">
        <f t="shared" si="10"/>
        <v>0</v>
      </c>
      <c r="F37" s="86">
        <f t="shared" si="10"/>
        <v>0</v>
      </c>
      <c r="G37" s="86">
        <f t="shared" si="10"/>
        <v>0</v>
      </c>
      <c r="H37" s="86">
        <f t="shared" si="10"/>
        <v>0</v>
      </c>
      <c r="I37" s="86">
        <f t="shared" si="10"/>
        <v>0</v>
      </c>
      <c r="J37" s="86">
        <f t="shared" si="10"/>
        <v>0</v>
      </c>
      <c r="K37" s="86">
        <f t="shared" si="10"/>
        <v>0</v>
      </c>
      <c r="L37" s="86">
        <f t="shared" si="10"/>
        <v>0</v>
      </c>
      <c r="M37" s="86">
        <f t="shared" si="10"/>
        <v>0</v>
      </c>
      <c r="N37" s="86">
        <f t="shared" si="10"/>
        <v>0</v>
      </c>
      <c r="O37" s="86">
        <f t="shared" si="10"/>
        <v>0</v>
      </c>
      <c r="P37" s="86">
        <f t="shared" si="10"/>
        <v>0</v>
      </c>
      <c r="Q37" s="86">
        <f t="shared" si="10"/>
        <v>0</v>
      </c>
      <c r="R37" s="86">
        <f t="shared" si="10"/>
        <v>0</v>
      </c>
      <c r="S37" s="118"/>
      <c r="T37" s="118"/>
      <c r="U37" s="118"/>
      <c r="V37" s="118"/>
      <c r="W37" s="118"/>
      <c r="X37" s="118"/>
      <c r="Y37" s="118"/>
      <c r="Z37" s="118"/>
      <c r="AA37" s="118"/>
      <c r="AB37" s="118"/>
      <c r="AC37" s="118"/>
      <c r="AD37" s="119"/>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row>
    <row r="38" spans="1:69">
      <c r="A38" s="202" t="s">
        <v>17</v>
      </c>
      <c r="B38" s="128" t="s">
        <v>18</v>
      </c>
      <c r="C38" s="129">
        <f>C37+C39</f>
        <v>0</v>
      </c>
      <c r="D38" s="129">
        <f>C38+D37</f>
        <v>0</v>
      </c>
      <c r="E38" s="129">
        <f t="shared" ref="E38:R38" si="11">D38+E37</f>
        <v>0</v>
      </c>
      <c r="F38" s="129">
        <f t="shared" si="11"/>
        <v>0</v>
      </c>
      <c r="G38" s="129">
        <f t="shared" si="11"/>
        <v>0</v>
      </c>
      <c r="H38" s="129">
        <f t="shared" si="11"/>
        <v>0</v>
      </c>
      <c r="I38" s="129">
        <f t="shared" si="11"/>
        <v>0</v>
      </c>
      <c r="J38" s="129">
        <f t="shared" si="11"/>
        <v>0</v>
      </c>
      <c r="K38" s="129">
        <f t="shared" si="11"/>
        <v>0</v>
      </c>
      <c r="L38" s="129">
        <f t="shared" si="11"/>
        <v>0</v>
      </c>
      <c r="M38" s="129">
        <f t="shared" si="11"/>
        <v>0</v>
      </c>
      <c r="N38" s="129">
        <f t="shared" si="11"/>
        <v>0</v>
      </c>
      <c r="O38" s="129">
        <f t="shared" si="11"/>
        <v>0</v>
      </c>
      <c r="P38" s="129">
        <f t="shared" si="11"/>
        <v>0</v>
      </c>
      <c r="Q38" s="129">
        <f t="shared" si="11"/>
        <v>0</v>
      </c>
      <c r="R38" s="129">
        <f t="shared" si="11"/>
        <v>0</v>
      </c>
    </row>
    <row r="39" spans="1:69" ht="25.5">
      <c r="A39" s="198" t="s">
        <v>19</v>
      </c>
      <c r="B39" s="112" t="s">
        <v>447</v>
      </c>
      <c r="C39" s="504"/>
      <c r="D39" s="107"/>
      <c r="E39" s="107"/>
      <c r="F39" s="107"/>
      <c r="G39" s="107"/>
      <c r="H39" s="107"/>
      <c r="I39" s="107"/>
      <c r="J39" s="107"/>
      <c r="K39" s="107"/>
      <c r="L39" s="107"/>
      <c r="M39" s="107"/>
      <c r="N39" s="107"/>
      <c r="O39" s="107"/>
      <c r="P39" s="107"/>
      <c r="Q39" s="107"/>
      <c r="R39" s="107"/>
    </row>
  </sheetData>
  <customSheetViews>
    <customSheetView guid="{BD8A273F-EBDA-4BF5-9FEF-0F811D076781}" scale="90" showPageBreaks="1" printArea="1">
      <selection activeCell="D15" sqref="D15"/>
      <pageMargins left="0.35433070866141736" right="0.19685039370078741" top="0.74803149606299213" bottom="0.62992125984251968" header="0.35433070866141736" footer="0.39370078740157483"/>
      <pageSetup paperSize="9" scale="73" pageOrder="overThenDown" orientation="landscape" verticalDpi="300" r:id="rId1"/>
      <headerFooter alignWithMargins="0">
        <oddHeader>&amp;L&amp;"Arial,Pogrubiony"&amp;16Trwałość finansowa JST</oddHeader>
        <oddFooter>&amp;CStrona &amp;P z &amp;N&amp;R&amp;A</oddFooter>
      </headerFooter>
    </customSheetView>
    <customSheetView guid="{42981FEF-5313-4B99-8040-85340FCD82AA}" scale="90" showPageBreaks="1" printArea="1" topLeftCell="A2">
      <selection activeCell="C39" sqref="C39"/>
      <pageMargins left="0.35433070866141736" right="0.19685039370078741" top="0.74803149606299213" bottom="0.62992125984251968" header="0.35433070866141736" footer="0.39370078740157483"/>
      <pageSetup paperSize="9" scale="73" pageOrder="overThenDown" orientation="landscape" verticalDpi="300" r:id="rId2"/>
      <headerFooter alignWithMargins="0">
        <oddHeader>&amp;L&amp;"Arial,Pogrubiony"&amp;16Trwałość finansowa JST</oddHeader>
        <oddFooter>&amp;CStrona &amp;P z &amp;N&amp;R&amp;A</oddFooter>
      </headerFooter>
    </customSheetView>
    <customSheetView guid="{9EC9AAF8-31E5-417A-A928-3DBD93AA7952}" scale="86" showPageBreaks="1" printArea="1">
      <selection activeCell="C39" sqref="C39"/>
      <pageMargins left="0.37" right="0.2" top="0.74" bottom="0.62992125984251968" header="0.37" footer="0.39370078740157483"/>
      <pageSetup paperSize="9" scale="73" pageOrder="overThenDown" orientation="landscape" horizontalDpi="300" verticalDpi="300" r:id="rId3"/>
      <headerFooter alignWithMargins="0">
        <oddHeader>&amp;L&amp;"Arial,Pogrubiony"&amp;16Trwałość finansowa JST</oddHeader>
        <oddFooter>&amp;CStrona &amp;P z &amp;N&amp;R&amp;A</oddFooter>
      </headerFooter>
    </customSheetView>
    <customSheetView guid="{F7D79B8D-92A2-4094-827A-AE8F90DE993F}" scale="86" printArea="1" topLeftCell="A13">
      <selection activeCell="L3" sqref="L3"/>
      <pageMargins left="0.37" right="0.2" top="0.74" bottom="0.62992125984251968" header="0.37" footer="0.39370078740157483"/>
      <pageSetup paperSize="9" scale="73" pageOrder="overThenDown" orientation="landscape" horizontalDpi="300" verticalDpi="300" r:id="rId4"/>
      <headerFooter alignWithMargins="0">
        <oddHeader>&amp;L&amp;"Arial,Pogrubiony"&amp;16Trwałość finansowa JST</oddHeader>
        <oddFooter>&amp;CStrona &amp;P z &amp;N&amp;R&amp;A</oddFooter>
      </headerFooter>
    </customSheetView>
    <customSheetView guid="{19015944-8DC3-4198-B28B-DDAFEE7C00D9}" scale="86" showPageBreaks="1" printArea="1" topLeftCell="A13">
      <selection activeCell="C17" sqref="C17"/>
      <pageMargins left="0.35433070866141736" right="0.19685039370078741" top="0.74803149606299213" bottom="0.62992125984251968" header="0.35433070866141736" footer="0.39370078740157483"/>
      <pageSetup paperSize="9" scale="73" pageOrder="overThenDown" orientation="landscape" verticalDpi="300" r:id="rId5"/>
      <headerFooter alignWithMargins="0">
        <oddHeader>&amp;L&amp;"Arial,Pogrubiony"&amp;16Trwałość finansowa JST</oddHeader>
        <oddFooter>&amp;CStrona &amp;P z &amp;N&amp;R&amp;A</oddFooter>
      </headerFooter>
    </customSheetView>
    <customSheetView guid="{7459C945-4CDE-4B11-9340-999C59B3DCDD}" scale="86" showPageBreaks="1" printArea="1" topLeftCell="A13">
      <selection activeCell="C17" sqref="C17"/>
      <pageMargins left="0.35433070866141736" right="0.19685039370078741" top="0.74803149606299213" bottom="0.62992125984251968" header="0.35433070866141736" footer="0.39370078740157483"/>
      <pageSetup paperSize="9" scale="73" pageOrder="overThenDown" orientation="landscape" verticalDpi="300" r:id="rId6"/>
      <headerFooter alignWithMargins="0">
        <oddHeader>&amp;L&amp;"Arial,Pogrubiony"&amp;16Trwałość finansowa JST</oddHeader>
        <oddFooter>&amp;CStrona &amp;P z &amp;N&amp;R&amp;A</oddFooter>
      </headerFooter>
    </customSheetView>
  </customSheetViews>
  <mergeCells count="1">
    <mergeCell ref="C1:K1"/>
  </mergeCells>
  <phoneticPr fontId="0" type="noConversion"/>
  <pageMargins left="0.35433070866141736" right="0.19685039370078741" top="0.74803149606299213" bottom="0.62992125984251968" header="0.35433070866141736" footer="0.39370078740157483"/>
  <pageSetup paperSize="9" scale="73" pageOrder="overThenDown" orientation="landscape" verticalDpi="300" r:id="rId7"/>
  <headerFooter alignWithMargins="0">
    <oddHeader>&amp;L&amp;"Arial,Pogrubiony"&amp;16Trwałość finansowa JST</oddHeader>
    <oddFooter>&amp;CStrona &amp;P z &amp;N&amp;R&amp;A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31"/>
  <sheetViews>
    <sheetView zoomScale="90" zoomScaleNormal="90" workbookViewId="0">
      <selection activeCell="C148" sqref="C148"/>
    </sheetView>
  </sheetViews>
  <sheetFormatPr defaultRowHeight="12.75"/>
  <cols>
    <col min="1" max="1" width="4.28515625" style="288" customWidth="1"/>
    <col min="2" max="2" width="43.85546875" style="8" customWidth="1"/>
    <col min="3" max="20" width="15.7109375" style="34" customWidth="1"/>
    <col min="21" max="60" width="9.140625" style="287"/>
    <col min="61" max="16384" width="9.140625" style="288"/>
  </cols>
  <sheetData>
    <row r="1" spans="1:60" s="286" customFormat="1">
      <c r="A1" s="29" t="s">
        <v>417</v>
      </c>
      <c r="B1" s="29"/>
      <c r="C1" s="32"/>
      <c r="D1" s="32"/>
      <c r="E1" s="284"/>
      <c r="F1" s="33"/>
      <c r="G1" s="33"/>
      <c r="H1" s="33"/>
      <c r="I1" s="33"/>
      <c r="J1" s="33"/>
      <c r="K1" s="33"/>
      <c r="L1" s="33"/>
      <c r="M1" s="33"/>
      <c r="N1" s="33"/>
      <c r="O1" s="33"/>
      <c r="P1" s="33"/>
      <c r="Q1" s="33"/>
      <c r="R1" s="33"/>
      <c r="S1" s="33"/>
      <c r="T1" s="33"/>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row>
    <row r="2" spans="1:60">
      <c r="A2" s="8"/>
    </row>
    <row r="3" spans="1:60" s="289" customFormat="1">
      <c r="A3" s="31" t="s">
        <v>31</v>
      </c>
      <c r="B3" s="58" t="s">
        <v>32</v>
      </c>
      <c r="C3" s="35" t="s">
        <v>33</v>
      </c>
      <c r="D3" s="35" t="s">
        <v>33</v>
      </c>
      <c r="E3" s="35" t="s">
        <v>33</v>
      </c>
      <c r="F3" s="35" t="s">
        <v>33</v>
      </c>
      <c r="G3" s="35" t="s">
        <v>33</v>
      </c>
      <c r="H3" s="35" t="s">
        <v>33</v>
      </c>
      <c r="I3" s="35" t="s">
        <v>33</v>
      </c>
      <c r="J3" s="35" t="s">
        <v>33</v>
      </c>
      <c r="K3" s="35" t="s">
        <v>33</v>
      </c>
      <c r="L3" s="35" t="s">
        <v>33</v>
      </c>
      <c r="M3" s="35" t="s">
        <v>33</v>
      </c>
      <c r="N3" s="35" t="s">
        <v>33</v>
      </c>
      <c r="O3" s="35" t="s">
        <v>33</v>
      </c>
      <c r="P3" s="35" t="s">
        <v>33</v>
      </c>
      <c r="Q3" s="35" t="s">
        <v>33</v>
      </c>
      <c r="R3" s="35" t="s">
        <v>33</v>
      </c>
      <c r="S3" s="35" t="s">
        <v>33</v>
      </c>
      <c r="T3" s="35" t="s">
        <v>33</v>
      </c>
    </row>
    <row r="4" spans="1:60">
      <c r="A4" s="4" t="s">
        <v>57</v>
      </c>
      <c r="B4" s="290" t="s">
        <v>206</v>
      </c>
      <c r="C4" s="42">
        <f t="shared" ref="C4" si="0">SUM(C5:C8)</f>
        <v>0</v>
      </c>
      <c r="D4" s="42">
        <f t="shared" ref="D4:T4" si="1">SUM(D5:D8)</f>
        <v>0</v>
      </c>
      <c r="E4" s="42">
        <f t="shared" si="1"/>
        <v>0</v>
      </c>
      <c r="F4" s="42">
        <f t="shared" si="1"/>
        <v>0</v>
      </c>
      <c r="G4" s="42">
        <f t="shared" si="1"/>
        <v>0</v>
      </c>
      <c r="H4" s="42">
        <f t="shared" si="1"/>
        <v>0</v>
      </c>
      <c r="I4" s="42">
        <f t="shared" si="1"/>
        <v>0</v>
      </c>
      <c r="J4" s="42">
        <f t="shared" si="1"/>
        <v>0</v>
      </c>
      <c r="K4" s="42">
        <f t="shared" si="1"/>
        <v>0</v>
      </c>
      <c r="L4" s="42">
        <f t="shared" si="1"/>
        <v>0</v>
      </c>
      <c r="M4" s="42">
        <f t="shared" si="1"/>
        <v>0</v>
      </c>
      <c r="N4" s="42">
        <f t="shared" si="1"/>
        <v>0</v>
      </c>
      <c r="O4" s="42">
        <f t="shared" si="1"/>
        <v>0</v>
      </c>
      <c r="P4" s="42">
        <f t="shared" si="1"/>
        <v>0</v>
      </c>
      <c r="Q4" s="42">
        <f t="shared" si="1"/>
        <v>0</v>
      </c>
      <c r="R4" s="42">
        <f t="shared" si="1"/>
        <v>0</v>
      </c>
      <c r="S4" s="42">
        <f t="shared" si="1"/>
        <v>0</v>
      </c>
      <c r="T4" s="42">
        <f t="shared" si="1"/>
        <v>0</v>
      </c>
    </row>
    <row r="5" spans="1:60">
      <c r="A5" s="291" t="s">
        <v>58</v>
      </c>
      <c r="B5" s="194" t="s">
        <v>207</v>
      </c>
      <c r="C5" s="43"/>
      <c r="D5" s="401"/>
      <c r="E5" s="401"/>
      <c r="F5" s="401"/>
      <c r="G5" s="401"/>
      <c r="H5" s="401"/>
      <c r="I5" s="401"/>
      <c r="J5" s="401"/>
      <c r="K5" s="401"/>
      <c r="L5" s="401"/>
      <c r="M5" s="401"/>
      <c r="N5" s="401"/>
      <c r="O5" s="401"/>
      <c r="P5" s="401"/>
      <c r="Q5" s="401"/>
      <c r="R5" s="401"/>
      <c r="S5" s="401"/>
      <c r="T5" s="401"/>
    </row>
    <row r="6" spans="1:60">
      <c r="A6" s="291" t="s">
        <v>133</v>
      </c>
      <c r="B6" s="194" t="s">
        <v>208</v>
      </c>
      <c r="C6" s="43"/>
      <c r="D6" s="401"/>
      <c r="E6" s="401"/>
      <c r="F6" s="401"/>
      <c r="G6" s="401"/>
      <c r="H6" s="401"/>
      <c r="I6" s="401"/>
      <c r="J6" s="401"/>
      <c r="K6" s="401"/>
      <c r="L6" s="401"/>
      <c r="M6" s="401"/>
      <c r="N6" s="401"/>
      <c r="O6" s="401"/>
      <c r="P6" s="401"/>
      <c r="Q6" s="401"/>
      <c r="R6" s="401"/>
      <c r="S6" s="401"/>
      <c r="T6" s="401"/>
    </row>
    <row r="7" spans="1:60" ht="25.5">
      <c r="A7" s="291" t="s">
        <v>144</v>
      </c>
      <c r="B7" s="194" t="s">
        <v>209</v>
      </c>
      <c r="C7" s="43"/>
      <c r="D7" s="401"/>
      <c r="E7" s="401"/>
      <c r="F7" s="401"/>
      <c r="G7" s="401"/>
      <c r="H7" s="401"/>
      <c r="I7" s="401"/>
      <c r="J7" s="401"/>
      <c r="K7" s="401"/>
      <c r="L7" s="401"/>
      <c r="M7" s="401"/>
      <c r="N7" s="401"/>
      <c r="O7" s="401"/>
      <c r="P7" s="401"/>
      <c r="Q7" s="401"/>
      <c r="R7" s="401"/>
      <c r="S7" s="401"/>
      <c r="T7" s="401"/>
    </row>
    <row r="8" spans="1:60">
      <c r="A8" s="291" t="s">
        <v>145</v>
      </c>
      <c r="B8" s="194" t="s">
        <v>210</v>
      </c>
      <c r="C8" s="43"/>
      <c r="D8" s="401"/>
      <c r="E8" s="401"/>
      <c r="F8" s="401"/>
      <c r="G8" s="401"/>
      <c r="H8" s="401"/>
      <c r="I8" s="401"/>
      <c r="J8" s="401"/>
      <c r="K8" s="401"/>
      <c r="L8" s="401"/>
      <c r="M8" s="401"/>
      <c r="N8" s="401"/>
      <c r="O8" s="401"/>
      <c r="P8" s="401"/>
      <c r="Q8" s="401"/>
      <c r="R8" s="401"/>
      <c r="S8" s="401"/>
      <c r="T8" s="401"/>
    </row>
    <row r="9" spans="1:60">
      <c r="A9" s="9" t="s">
        <v>59</v>
      </c>
      <c r="B9" s="292" t="s">
        <v>211</v>
      </c>
      <c r="C9" s="42">
        <f t="shared" ref="C9" si="2">SUM(C10:C17)</f>
        <v>0</v>
      </c>
      <c r="D9" s="42">
        <f t="shared" ref="D9:T9" si="3">SUM(D10:D17)</f>
        <v>0</v>
      </c>
      <c r="E9" s="42">
        <f t="shared" si="3"/>
        <v>0</v>
      </c>
      <c r="F9" s="42">
        <f t="shared" si="3"/>
        <v>0</v>
      </c>
      <c r="G9" s="42">
        <f t="shared" si="3"/>
        <v>0</v>
      </c>
      <c r="H9" s="42">
        <f t="shared" si="3"/>
        <v>0</v>
      </c>
      <c r="I9" s="42">
        <f t="shared" si="3"/>
        <v>0</v>
      </c>
      <c r="J9" s="42">
        <f t="shared" si="3"/>
        <v>0</v>
      </c>
      <c r="K9" s="42">
        <f t="shared" si="3"/>
        <v>0</v>
      </c>
      <c r="L9" s="42">
        <f t="shared" si="3"/>
        <v>0</v>
      </c>
      <c r="M9" s="42">
        <f t="shared" si="3"/>
        <v>0</v>
      </c>
      <c r="N9" s="42">
        <f t="shared" si="3"/>
        <v>0</v>
      </c>
      <c r="O9" s="42">
        <f t="shared" si="3"/>
        <v>0</v>
      </c>
      <c r="P9" s="42">
        <f t="shared" si="3"/>
        <v>0</v>
      </c>
      <c r="Q9" s="42">
        <f t="shared" si="3"/>
        <v>0</v>
      </c>
      <c r="R9" s="42">
        <f t="shared" si="3"/>
        <v>0</v>
      </c>
      <c r="S9" s="42">
        <f t="shared" si="3"/>
        <v>0</v>
      </c>
      <c r="T9" s="42">
        <f t="shared" si="3"/>
        <v>0</v>
      </c>
    </row>
    <row r="10" spans="1:60">
      <c r="A10" s="293" t="s">
        <v>58</v>
      </c>
      <c r="B10" s="294" t="s">
        <v>212</v>
      </c>
      <c r="C10" s="43"/>
      <c r="D10" s="401"/>
      <c r="E10" s="401"/>
      <c r="F10" s="401"/>
      <c r="G10" s="401"/>
      <c r="H10" s="401"/>
      <c r="I10" s="401"/>
      <c r="J10" s="401"/>
      <c r="K10" s="401"/>
      <c r="L10" s="401"/>
      <c r="M10" s="401"/>
      <c r="N10" s="401"/>
      <c r="O10" s="401"/>
      <c r="P10" s="401"/>
      <c r="Q10" s="401"/>
      <c r="R10" s="401"/>
      <c r="S10" s="401"/>
      <c r="T10" s="401"/>
    </row>
    <row r="11" spans="1:60">
      <c r="A11" s="293" t="s">
        <v>133</v>
      </c>
      <c r="B11" s="294" t="s">
        <v>213</v>
      </c>
      <c r="C11" s="43"/>
      <c r="D11" s="401"/>
      <c r="E11" s="401"/>
      <c r="F11" s="401"/>
      <c r="G11" s="401"/>
      <c r="H11" s="401"/>
      <c r="I11" s="401"/>
      <c r="J11" s="401"/>
      <c r="K11" s="401"/>
      <c r="L11" s="401"/>
      <c r="M11" s="401"/>
      <c r="N11" s="401"/>
      <c r="O11" s="401"/>
      <c r="P11" s="401"/>
      <c r="Q11" s="401"/>
      <c r="R11" s="401"/>
      <c r="S11" s="401"/>
      <c r="T11" s="401"/>
    </row>
    <row r="12" spans="1:60">
      <c r="A12" s="293" t="s">
        <v>144</v>
      </c>
      <c r="B12" s="294" t="s">
        <v>214</v>
      </c>
      <c r="C12" s="43"/>
      <c r="D12" s="401"/>
      <c r="E12" s="401"/>
      <c r="F12" s="401"/>
      <c r="G12" s="401"/>
      <c r="H12" s="401"/>
      <c r="I12" s="401"/>
      <c r="J12" s="401"/>
      <c r="K12" s="401"/>
      <c r="L12" s="401"/>
      <c r="M12" s="401"/>
      <c r="N12" s="401"/>
      <c r="O12" s="401"/>
      <c r="P12" s="401"/>
      <c r="Q12" s="401"/>
      <c r="R12" s="401"/>
      <c r="S12" s="401"/>
      <c r="T12" s="401"/>
    </row>
    <row r="13" spans="1:60">
      <c r="A13" s="293" t="s">
        <v>145</v>
      </c>
      <c r="B13" s="294" t="s">
        <v>215</v>
      </c>
      <c r="C13" s="43"/>
      <c r="D13" s="401"/>
      <c r="E13" s="401"/>
      <c r="F13" s="401"/>
      <c r="G13" s="401"/>
      <c r="H13" s="401"/>
      <c r="I13" s="401"/>
      <c r="J13" s="401"/>
      <c r="K13" s="401"/>
      <c r="L13" s="401"/>
      <c r="M13" s="401"/>
      <c r="N13" s="401"/>
      <c r="O13" s="401"/>
      <c r="P13" s="401"/>
      <c r="Q13" s="401"/>
      <c r="R13" s="401"/>
      <c r="S13" s="401"/>
      <c r="T13" s="401"/>
    </row>
    <row r="14" spans="1:60">
      <c r="A14" s="293" t="s">
        <v>146</v>
      </c>
      <c r="B14" s="294" t="s">
        <v>216</v>
      </c>
      <c r="C14" s="43"/>
      <c r="D14" s="401"/>
      <c r="E14" s="401"/>
      <c r="F14" s="401"/>
      <c r="G14" s="401"/>
      <c r="H14" s="401"/>
      <c r="I14" s="401"/>
      <c r="J14" s="401"/>
      <c r="K14" s="401"/>
      <c r="L14" s="401"/>
      <c r="M14" s="401"/>
      <c r="N14" s="401"/>
      <c r="O14" s="401"/>
      <c r="P14" s="401"/>
      <c r="Q14" s="401"/>
      <c r="R14" s="401"/>
      <c r="S14" s="401"/>
      <c r="T14" s="401"/>
    </row>
    <row r="15" spans="1:60">
      <c r="A15" s="293" t="s">
        <v>217</v>
      </c>
      <c r="B15" s="294" t="s">
        <v>218</v>
      </c>
      <c r="C15" s="43"/>
      <c r="D15" s="401"/>
      <c r="E15" s="401"/>
      <c r="F15" s="401"/>
      <c r="G15" s="401"/>
      <c r="H15" s="401"/>
      <c r="I15" s="401"/>
      <c r="J15" s="401"/>
      <c r="K15" s="401"/>
      <c r="L15" s="401"/>
      <c r="M15" s="401"/>
      <c r="N15" s="401"/>
      <c r="O15" s="401"/>
      <c r="P15" s="401"/>
      <c r="Q15" s="401"/>
      <c r="R15" s="401"/>
      <c r="S15" s="401"/>
      <c r="T15" s="401"/>
    </row>
    <row r="16" spans="1:60">
      <c r="A16" s="293" t="s">
        <v>219</v>
      </c>
      <c r="B16" s="294" t="s">
        <v>220</v>
      </c>
      <c r="C16" s="43"/>
      <c r="D16" s="401"/>
      <c r="E16" s="401"/>
      <c r="F16" s="401"/>
      <c r="G16" s="401"/>
      <c r="H16" s="401"/>
      <c r="I16" s="401"/>
      <c r="J16" s="401"/>
      <c r="K16" s="401"/>
      <c r="L16" s="401"/>
      <c r="M16" s="401"/>
      <c r="N16" s="401"/>
      <c r="O16" s="401"/>
      <c r="P16" s="401"/>
      <c r="Q16" s="401"/>
      <c r="R16" s="401"/>
      <c r="S16" s="401"/>
      <c r="T16" s="401"/>
    </row>
    <row r="17" spans="1:20">
      <c r="A17" s="291" t="s">
        <v>221</v>
      </c>
      <c r="B17" s="194" t="s">
        <v>222</v>
      </c>
      <c r="C17" s="43"/>
      <c r="D17" s="401"/>
      <c r="E17" s="401"/>
      <c r="F17" s="401"/>
      <c r="G17" s="401"/>
      <c r="H17" s="401"/>
      <c r="I17" s="401"/>
      <c r="J17" s="401"/>
      <c r="K17" s="401"/>
      <c r="L17" s="401"/>
      <c r="M17" s="401"/>
      <c r="N17" s="401"/>
      <c r="O17" s="401"/>
      <c r="P17" s="401"/>
      <c r="Q17" s="401"/>
      <c r="R17" s="401"/>
      <c r="S17" s="401"/>
      <c r="T17" s="401"/>
    </row>
    <row r="18" spans="1:20">
      <c r="A18" s="3" t="s">
        <v>60</v>
      </c>
      <c r="B18" s="10" t="s">
        <v>223</v>
      </c>
      <c r="C18" s="41">
        <f>C4-C9</f>
        <v>0</v>
      </c>
      <c r="D18" s="400">
        <f t="shared" ref="D18:T18" si="4">D4-D9</f>
        <v>0</v>
      </c>
      <c r="E18" s="400">
        <f t="shared" si="4"/>
        <v>0</v>
      </c>
      <c r="F18" s="400">
        <f t="shared" si="4"/>
        <v>0</v>
      </c>
      <c r="G18" s="400">
        <f t="shared" si="4"/>
        <v>0</v>
      </c>
      <c r="H18" s="400">
        <f t="shared" si="4"/>
        <v>0</v>
      </c>
      <c r="I18" s="400">
        <f t="shared" si="4"/>
        <v>0</v>
      </c>
      <c r="J18" s="400">
        <f t="shared" si="4"/>
        <v>0</v>
      </c>
      <c r="K18" s="400">
        <f t="shared" si="4"/>
        <v>0</v>
      </c>
      <c r="L18" s="400">
        <f t="shared" si="4"/>
        <v>0</v>
      </c>
      <c r="M18" s="400">
        <f t="shared" si="4"/>
        <v>0</v>
      </c>
      <c r="N18" s="400">
        <f t="shared" si="4"/>
        <v>0</v>
      </c>
      <c r="O18" s="400">
        <f t="shared" si="4"/>
        <v>0</v>
      </c>
      <c r="P18" s="400">
        <f t="shared" si="4"/>
        <v>0</v>
      </c>
      <c r="Q18" s="400">
        <f t="shared" si="4"/>
        <v>0</v>
      </c>
      <c r="R18" s="400">
        <f t="shared" si="4"/>
        <v>0</v>
      </c>
      <c r="S18" s="400">
        <f t="shared" si="4"/>
        <v>0</v>
      </c>
      <c r="T18" s="400">
        <f t="shared" si="4"/>
        <v>0</v>
      </c>
    </row>
    <row r="19" spans="1:20">
      <c r="A19" s="4" t="s">
        <v>61</v>
      </c>
      <c r="B19" s="290" t="s">
        <v>224</v>
      </c>
      <c r="C19" s="42">
        <f>SUM(C20:C21)</f>
        <v>0</v>
      </c>
      <c r="D19" s="42">
        <f t="shared" ref="D19:T19" si="5">SUM(D20:D21)</f>
        <v>0</v>
      </c>
      <c r="E19" s="42">
        <f t="shared" si="5"/>
        <v>0</v>
      </c>
      <c r="F19" s="42">
        <f t="shared" si="5"/>
        <v>0</v>
      </c>
      <c r="G19" s="42">
        <f t="shared" si="5"/>
        <v>0</v>
      </c>
      <c r="H19" s="42">
        <f t="shared" si="5"/>
        <v>0</v>
      </c>
      <c r="I19" s="42">
        <f t="shared" si="5"/>
        <v>0</v>
      </c>
      <c r="J19" s="42">
        <f t="shared" si="5"/>
        <v>0</v>
      </c>
      <c r="K19" s="42">
        <f t="shared" si="5"/>
        <v>0</v>
      </c>
      <c r="L19" s="42">
        <f t="shared" si="5"/>
        <v>0</v>
      </c>
      <c r="M19" s="42">
        <f t="shared" si="5"/>
        <v>0</v>
      </c>
      <c r="N19" s="42">
        <f t="shared" si="5"/>
        <v>0</v>
      </c>
      <c r="O19" s="42">
        <f t="shared" si="5"/>
        <v>0</v>
      </c>
      <c r="P19" s="42">
        <f t="shared" si="5"/>
        <v>0</v>
      </c>
      <c r="Q19" s="42">
        <f t="shared" si="5"/>
        <v>0</v>
      </c>
      <c r="R19" s="42">
        <f t="shared" si="5"/>
        <v>0</v>
      </c>
      <c r="S19" s="42">
        <f t="shared" si="5"/>
        <v>0</v>
      </c>
      <c r="T19" s="42">
        <f t="shared" si="5"/>
        <v>0</v>
      </c>
    </row>
    <row r="20" spans="1:20">
      <c r="A20" s="293" t="s">
        <v>58</v>
      </c>
      <c r="B20" s="5" t="s">
        <v>225</v>
      </c>
      <c r="C20" s="43"/>
      <c r="D20" s="401"/>
      <c r="E20" s="401"/>
      <c r="F20" s="401"/>
      <c r="G20" s="401"/>
      <c r="H20" s="401"/>
      <c r="I20" s="401"/>
      <c r="J20" s="401"/>
      <c r="K20" s="401"/>
      <c r="L20" s="401"/>
      <c r="M20" s="401"/>
      <c r="N20" s="401"/>
      <c r="O20" s="401"/>
      <c r="P20" s="401"/>
      <c r="Q20" s="401"/>
      <c r="R20" s="401"/>
      <c r="S20" s="401"/>
      <c r="T20" s="401"/>
    </row>
    <row r="21" spans="1:20">
      <c r="A21" s="293" t="s">
        <v>133</v>
      </c>
      <c r="B21" s="5" t="s">
        <v>226</v>
      </c>
      <c r="C21" s="43"/>
      <c r="D21" s="401"/>
      <c r="E21" s="401"/>
      <c r="F21" s="401"/>
      <c r="G21" s="401"/>
      <c r="H21" s="401"/>
      <c r="I21" s="401"/>
      <c r="J21" s="401"/>
      <c r="K21" s="401"/>
      <c r="L21" s="401"/>
      <c r="M21" s="401"/>
      <c r="N21" s="401"/>
      <c r="O21" s="401"/>
      <c r="P21" s="401"/>
      <c r="Q21" s="401"/>
      <c r="R21" s="401"/>
      <c r="S21" s="401"/>
      <c r="T21" s="401"/>
    </row>
    <row r="22" spans="1:20">
      <c r="A22" s="4" t="s">
        <v>62</v>
      </c>
      <c r="B22" s="290" t="s">
        <v>227</v>
      </c>
      <c r="C22" s="42"/>
      <c r="D22" s="42"/>
      <c r="E22" s="42"/>
      <c r="F22" s="42"/>
      <c r="G22" s="42"/>
      <c r="H22" s="42"/>
      <c r="I22" s="42"/>
      <c r="J22" s="42"/>
      <c r="K22" s="42"/>
      <c r="L22" s="42"/>
      <c r="M22" s="42"/>
      <c r="N22" s="42"/>
      <c r="O22" s="42"/>
      <c r="P22" s="42"/>
      <c r="Q22" s="42"/>
      <c r="R22" s="42"/>
      <c r="S22" s="42"/>
      <c r="T22" s="42"/>
    </row>
    <row r="23" spans="1:20">
      <c r="A23" s="3" t="s">
        <v>63</v>
      </c>
      <c r="B23" s="10" t="s">
        <v>228</v>
      </c>
      <c r="C23" s="41">
        <f t="shared" ref="C23" si="6">C18+C19-C22</f>
        <v>0</v>
      </c>
      <c r="D23" s="400">
        <f t="shared" ref="D23:T23" si="7">D18+D19-D22</f>
        <v>0</v>
      </c>
      <c r="E23" s="400">
        <f t="shared" si="7"/>
        <v>0</v>
      </c>
      <c r="F23" s="400">
        <f t="shared" si="7"/>
        <v>0</v>
      </c>
      <c r="G23" s="400">
        <f t="shared" si="7"/>
        <v>0</v>
      </c>
      <c r="H23" s="400">
        <f t="shared" si="7"/>
        <v>0</v>
      </c>
      <c r="I23" s="400">
        <f t="shared" si="7"/>
        <v>0</v>
      </c>
      <c r="J23" s="400">
        <f t="shared" si="7"/>
        <v>0</v>
      </c>
      <c r="K23" s="400">
        <f t="shared" si="7"/>
        <v>0</v>
      </c>
      <c r="L23" s="400">
        <f t="shared" si="7"/>
        <v>0</v>
      </c>
      <c r="M23" s="400">
        <f t="shared" si="7"/>
        <v>0</v>
      </c>
      <c r="N23" s="400">
        <f t="shared" si="7"/>
        <v>0</v>
      </c>
      <c r="O23" s="400">
        <f t="shared" si="7"/>
        <v>0</v>
      </c>
      <c r="P23" s="400">
        <f t="shared" si="7"/>
        <v>0</v>
      </c>
      <c r="Q23" s="400">
        <f t="shared" si="7"/>
        <v>0</v>
      </c>
      <c r="R23" s="400">
        <f t="shared" si="7"/>
        <v>0</v>
      </c>
      <c r="S23" s="400">
        <f t="shared" si="7"/>
        <v>0</v>
      </c>
      <c r="T23" s="400">
        <f t="shared" si="7"/>
        <v>0</v>
      </c>
    </row>
    <row r="24" spans="1:20">
      <c r="A24" s="4" t="s">
        <v>64</v>
      </c>
      <c r="B24" s="290" t="s">
        <v>229</v>
      </c>
      <c r="C24" s="42"/>
      <c r="D24" s="42"/>
      <c r="E24" s="42"/>
      <c r="F24" s="42"/>
      <c r="G24" s="42"/>
      <c r="H24" s="42"/>
      <c r="I24" s="42"/>
      <c r="J24" s="42"/>
      <c r="K24" s="42"/>
      <c r="L24" s="42"/>
      <c r="M24" s="42"/>
      <c r="N24" s="42"/>
      <c r="O24" s="42"/>
      <c r="P24" s="42"/>
      <c r="Q24" s="42"/>
      <c r="R24" s="42"/>
      <c r="S24" s="42"/>
      <c r="T24" s="42"/>
    </row>
    <row r="25" spans="1:20">
      <c r="A25" s="4" t="s">
        <v>65</v>
      </c>
      <c r="B25" s="290" t="s">
        <v>230</v>
      </c>
      <c r="C25" s="42"/>
      <c r="D25" s="42"/>
      <c r="E25" s="42"/>
      <c r="F25" s="42"/>
      <c r="G25" s="42"/>
      <c r="H25" s="42"/>
      <c r="I25" s="42"/>
      <c r="J25" s="42"/>
      <c r="K25" s="42"/>
      <c r="L25" s="42"/>
      <c r="M25" s="42"/>
      <c r="N25" s="42"/>
      <c r="O25" s="42"/>
      <c r="P25" s="42"/>
      <c r="Q25" s="42"/>
      <c r="R25" s="42"/>
      <c r="S25" s="42"/>
      <c r="T25" s="42"/>
    </row>
    <row r="26" spans="1:20" ht="13.5" customHeight="1">
      <c r="A26" s="3" t="s">
        <v>58</v>
      </c>
      <c r="B26" s="10" t="s">
        <v>231</v>
      </c>
      <c r="C26" s="41">
        <f t="shared" ref="C26" si="8">C23+C24-C25</f>
        <v>0</v>
      </c>
      <c r="D26" s="400">
        <f t="shared" ref="D26:T26" si="9">D23+D24-D25</f>
        <v>0</v>
      </c>
      <c r="E26" s="400">
        <f t="shared" si="9"/>
        <v>0</v>
      </c>
      <c r="F26" s="400">
        <f t="shared" si="9"/>
        <v>0</v>
      </c>
      <c r="G26" s="400">
        <f t="shared" si="9"/>
        <v>0</v>
      </c>
      <c r="H26" s="400">
        <f t="shared" si="9"/>
        <v>0</v>
      </c>
      <c r="I26" s="400">
        <f t="shared" si="9"/>
        <v>0</v>
      </c>
      <c r="J26" s="400">
        <f t="shared" si="9"/>
        <v>0</v>
      </c>
      <c r="K26" s="400">
        <f t="shared" si="9"/>
        <v>0</v>
      </c>
      <c r="L26" s="400">
        <f t="shared" si="9"/>
        <v>0</v>
      </c>
      <c r="M26" s="400">
        <f t="shared" si="9"/>
        <v>0</v>
      </c>
      <c r="N26" s="400">
        <f t="shared" si="9"/>
        <v>0</v>
      </c>
      <c r="O26" s="400">
        <f t="shared" si="9"/>
        <v>0</v>
      </c>
      <c r="P26" s="400">
        <f t="shared" si="9"/>
        <v>0</v>
      </c>
      <c r="Q26" s="400">
        <f t="shared" si="9"/>
        <v>0</v>
      </c>
      <c r="R26" s="400">
        <f t="shared" si="9"/>
        <v>0</v>
      </c>
      <c r="S26" s="400">
        <f t="shared" si="9"/>
        <v>0</v>
      </c>
      <c r="T26" s="400">
        <f t="shared" si="9"/>
        <v>0</v>
      </c>
    </row>
    <row r="27" spans="1:20">
      <c r="A27" s="291" t="s">
        <v>58</v>
      </c>
      <c r="B27" s="194" t="s">
        <v>232</v>
      </c>
      <c r="C27" s="43"/>
      <c r="D27" s="401"/>
      <c r="E27" s="401"/>
      <c r="F27" s="401"/>
      <c r="G27" s="401"/>
      <c r="H27" s="401"/>
      <c r="I27" s="401"/>
      <c r="J27" s="401"/>
      <c r="K27" s="401"/>
      <c r="L27" s="401"/>
      <c r="M27" s="401"/>
      <c r="N27" s="401"/>
      <c r="O27" s="401"/>
      <c r="P27" s="401"/>
      <c r="Q27" s="401"/>
      <c r="R27" s="401"/>
      <c r="S27" s="401"/>
      <c r="T27" s="401"/>
    </row>
    <row r="28" spans="1:20">
      <c r="A28" s="291" t="s">
        <v>133</v>
      </c>
      <c r="B28" s="194" t="s">
        <v>233</v>
      </c>
      <c r="C28" s="43"/>
      <c r="D28" s="401"/>
      <c r="E28" s="401"/>
      <c r="F28" s="401"/>
      <c r="G28" s="401"/>
      <c r="H28" s="401"/>
      <c r="I28" s="401"/>
      <c r="J28" s="401"/>
      <c r="K28" s="401"/>
      <c r="L28" s="401"/>
      <c r="M28" s="401"/>
      <c r="N28" s="401"/>
      <c r="O28" s="401"/>
      <c r="P28" s="401"/>
      <c r="Q28" s="401"/>
      <c r="R28" s="401"/>
      <c r="S28" s="401"/>
      <c r="T28" s="401"/>
    </row>
    <row r="29" spans="1:20">
      <c r="A29" s="3" t="s">
        <v>234</v>
      </c>
      <c r="B29" s="10" t="s">
        <v>235</v>
      </c>
      <c r="C29" s="41">
        <f t="shared" ref="C29" si="10">C26+C27-C28</f>
        <v>0</v>
      </c>
      <c r="D29" s="400">
        <f t="shared" ref="D29:T29" si="11">D26+D27-D28</f>
        <v>0</v>
      </c>
      <c r="E29" s="400">
        <f t="shared" si="11"/>
        <v>0</v>
      </c>
      <c r="F29" s="400">
        <f t="shared" si="11"/>
        <v>0</v>
      </c>
      <c r="G29" s="400">
        <f t="shared" si="11"/>
        <v>0</v>
      </c>
      <c r="H29" s="400">
        <f t="shared" si="11"/>
        <v>0</v>
      </c>
      <c r="I29" s="400">
        <f t="shared" si="11"/>
        <v>0</v>
      </c>
      <c r="J29" s="400">
        <f t="shared" si="11"/>
        <v>0</v>
      </c>
      <c r="K29" s="400">
        <f t="shared" si="11"/>
        <v>0</v>
      </c>
      <c r="L29" s="400">
        <f t="shared" si="11"/>
        <v>0</v>
      </c>
      <c r="M29" s="400">
        <f t="shared" si="11"/>
        <v>0</v>
      </c>
      <c r="N29" s="400">
        <f t="shared" si="11"/>
        <v>0</v>
      </c>
      <c r="O29" s="400">
        <f t="shared" si="11"/>
        <v>0</v>
      </c>
      <c r="P29" s="400">
        <f t="shared" si="11"/>
        <v>0</v>
      </c>
      <c r="Q29" s="400">
        <f t="shared" si="11"/>
        <v>0</v>
      </c>
      <c r="R29" s="400">
        <f t="shared" si="11"/>
        <v>0</v>
      </c>
      <c r="S29" s="400">
        <f t="shared" si="11"/>
        <v>0</v>
      </c>
      <c r="T29" s="400">
        <f t="shared" si="11"/>
        <v>0</v>
      </c>
    </row>
    <row r="30" spans="1:20">
      <c r="A30" s="295" t="s">
        <v>236</v>
      </c>
      <c r="B30" s="290" t="s">
        <v>237</v>
      </c>
      <c r="C30" s="42"/>
      <c r="D30" s="42"/>
      <c r="E30" s="42"/>
      <c r="F30" s="42"/>
      <c r="G30" s="42"/>
      <c r="H30" s="42"/>
      <c r="I30" s="42"/>
      <c r="J30" s="42"/>
      <c r="K30" s="42"/>
      <c r="L30" s="42"/>
      <c r="M30" s="42"/>
      <c r="N30" s="42"/>
      <c r="O30" s="42"/>
      <c r="P30" s="42"/>
      <c r="Q30" s="42"/>
      <c r="R30" s="42"/>
      <c r="S30" s="42"/>
      <c r="T30" s="42"/>
    </row>
    <row r="31" spans="1:20">
      <c r="A31" s="295" t="s">
        <v>238</v>
      </c>
      <c r="B31" s="290" t="s">
        <v>239</v>
      </c>
      <c r="C31" s="42"/>
      <c r="D31" s="42"/>
      <c r="E31" s="42"/>
      <c r="F31" s="42"/>
      <c r="G31" s="42"/>
      <c r="H31" s="42"/>
      <c r="I31" s="42"/>
      <c r="J31" s="42"/>
      <c r="K31" s="42"/>
      <c r="L31" s="42"/>
      <c r="M31" s="42"/>
      <c r="N31" s="42"/>
      <c r="O31" s="42"/>
      <c r="P31" s="42"/>
      <c r="Q31" s="42"/>
      <c r="R31" s="42"/>
      <c r="S31" s="42"/>
      <c r="T31" s="42"/>
    </row>
    <row r="32" spans="1:20">
      <c r="A32" s="2" t="s">
        <v>240</v>
      </c>
      <c r="B32" s="296" t="s">
        <v>241</v>
      </c>
      <c r="C32" s="40">
        <f t="shared" ref="C32" si="12">C29-C30-C31</f>
        <v>0</v>
      </c>
      <c r="D32" s="399">
        <f t="shared" ref="D32:T32" si="13">D29-D30-D31</f>
        <v>0</v>
      </c>
      <c r="E32" s="399">
        <f t="shared" si="13"/>
        <v>0</v>
      </c>
      <c r="F32" s="399">
        <f t="shared" si="13"/>
        <v>0</v>
      </c>
      <c r="G32" s="399">
        <f t="shared" si="13"/>
        <v>0</v>
      </c>
      <c r="H32" s="399">
        <f t="shared" si="13"/>
        <v>0</v>
      </c>
      <c r="I32" s="399">
        <f t="shared" si="13"/>
        <v>0</v>
      </c>
      <c r="J32" s="399">
        <f t="shared" si="13"/>
        <v>0</v>
      </c>
      <c r="K32" s="399">
        <f t="shared" si="13"/>
        <v>0</v>
      </c>
      <c r="L32" s="399">
        <f t="shared" si="13"/>
        <v>0</v>
      </c>
      <c r="M32" s="399">
        <f t="shared" si="13"/>
        <v>0</v>
      </c>
      <c r="N32" s="399">
        <f t="shared" si="13"/>
        <v>0</v>
      </c>
      <c r="O32" s="399">
        <f t="shared" si="13"/>
        <v>0</v>
      </c>
      <c r="P32" s="399">
        <f t="shared" si="13"/>
        <v>0</v>
      </c>
      <c r="Q32" s="399">
        <f t="shared" si="13"/>
        <v>0</v>
      </c>
      <c r="R32" s="399">
        <f t="shared" si="13"/>
        <v>0</v>
      </c>
      <c r="S32" s="399">
        <f t="shared" si="13"/>
        <v>0</v>
      </c>
      <c r="T32" s="399">
        <f t="shared" si="13"/>
        <v>0</v>
      </c>
    </row>
    <row r="33" spans="1:60">
      <c r="A33" s="297"/>
      <c r="B33" s="298"/>
      <c r="C33" s="299"/>
      <c r="D33" s="299"/>
      <c r="E33" s="299"/>
      <c r="F33" s="299"/>
      <c r="G33" s="299"/>
      <c r="H33" s="299"/>
      <c r="I33" s="299"/>
      <c r="J33" s="299"/>
      <c r="K33" s="299"/>
      <c r="L33" s="299"/>
      <c r="M33" s="299"/>
      <c r="N33" s="299"/>
      <c r="O33" s="299"/>
      <c r="P33" s="299"/>
      <c r="Q33" s="299"/>
      <c r="R33" s="299"/>
      <c r="S33" s="299"/>
      <c r="T33" s="299"/>
    </row>
    <row r="34" spans="1:60" s="286" customFormat="1">
      <c r="A34" s="29" t="s">
        <v>418</v>
      </c>
      <c r="B34" s="29"/>
      <c r="C34" s="32"/>
      <c r="D34" s="32"/>
      <c r="E34" s="33"/>
      <c r="F34" s="33"/>
      <c r="G34" s="33"/>
      <c r="H34" s="33"/>
      <c r="I34" s="33"/>
      <c r="J34" s="33"/>
      <c r="K34" s="33"/>
      <c r="L34" s="33"/>
      <c r="M34" s="33"/>
      <c r="N34" s="33"/>
      <c r="O34" s="33"/>
      <c r="P34" s="33"/>
      <c r="Q34" s="33"/>
      <c r="R34" s="33"/>
      <c r="S34" s="33"/>
      <c r="T34" s="33"/>
      <c r="U34" s="285"/>
      <c r="V34" s="285"/>
      <c r="W34" s="285"/>
      <c r="X34" s="285"/>
      <c r="Y34" s="285"/>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c r="AV34" s="285"/>
      <c r="AW34" s="285"/>
      <c r="AX34" s="285"/>
      <c r="AY34" s="285"/>
      <c r="AZ34" s="285"/>
      <c r="BA34" s="285"/>
      <c r="BB34" s="285"/>
      <c r="BC34" s="285"/>
      <c r="BD34" s="285"/>
      <c r="BE34" s="285"/>
      <c r="BF34" s="285"/>
      <c r="BG34" s="285"/>
      <c r="BH34" s="285"/>
    </row>
    <row r="36" spans="1:60" s="289" customFormat="1">
      <c r="A36" s="31" t="s">
        <v>31</v>
      </c>
      <c r="B36" s="58" t="s">
        <v>32</v>
      </c>
      <c r="C36" s="35" t="s">
        <v>33</v>
      </c>
      <c r="D36" s="35" t="s">
        <v>33</v>
      </c>
      <c r="E36" s="35" t="s">
        <v>33</v>
      </c>
      <c r="F36" s="35" t="s">
        <v>33</v>
      </c>
      <c r="G36" s="35" t="s">
        <v>33</v>
      </c>
      <c r="H36" s="35" t="s">
        <v>33</v>
      </c>
      <c r="I36" s="35" t="s">
        <v>33</v>
      </c>
      <c r="J36" s="35" t="s">
        <v>33</v>
      </c>
      <c r="K36" s="35" t="s">
        <v>33</v>
      </c>
      <c r="L36" s="35" t="s">
        <v>33</v>
      </c>
      <c r="M36" s="35" t="s">
        <v>33</v>
      </c>
      <c r="N36" s="35" t="s">
        <v>33</v>
      </c>
      <c r="O36" s="35" t="s">
        <v>33</v>
      </c>
      <c r="P36" s="35" t="s">
        <v>33</v>
      </c>
      <c r="Q36" s="35" t="s">
        <v>33</v>
      </c>
      <c r="R36" s="35" t="s">
        <v>33</v>
      </c>
      <c r="S36" s="35" t="s">
        <v>33</v>
      </c>
      <c r="T36" s="35" t="s">
        <v>33</v>
      </c>
    </row>
    <row r="37" spans="1:60">
      <c r="A37" s="4" t="s">
        <v>57</v>
      </c>
      <c r="B37" s="290" t="s">
        <v>206</v>
      </c>
      <c r="C37" s="42">
        <f>SUM(C38:C41)</f>
        <v>0</v>
      </c>
      <c r="D37" s="42">
        <f t="shared" ref="D37:T37" si="14">SUM(D38:D41)</f>
        <v>0</v>
      </c>
      <c r="E37" s="42">
        <f t="shared" si="14"/>
        <v>0</v>
      </c>
      <c r="F37" s="42">
        <f t="shared" si="14"/>
        <v>0</v>
      </c>
      <c r="G37" s="42">
        <f t="shared" si="14"/>
        <v>0</v>
      </c>
      <c r="H37" s="42">
        <f t="shared" si="14"/>
        <v>0</v>
      </c>
      <c r="I37" s="42">
        <f t="shared" si="14"/>
        <v>0</v>
      </c>
      <c r="J37" s="42">
        <f t="shared" si="14"/>
        <v>0</v>
      </c>
      <c r="K37" s="42">
        <f t="shared" si="14"/>
        <v>0</v>
      </c>
      <c r="L37" s="42">
        <f t="shared" si="14"/>
        <v>0</v>
      </c>
      <c r="M37" s="42">
        <f t="shared" si="14"/>
        <v>0</v>
      </c>
      <c r="N37" s="42">
        <f t="shared" si="14"/>
        <v>0</v>
      </c>
      <c r="O37" s="42">
        <f t="shared" si="14"/>
        <v>0</v>
      </c>
      <c r="P37" s="42">
        <f t="shared" si="14"/>
        <v>0</v>
      </c>
      <c r="Q37" s="42">
        <f t="shared" si="14"/>
        <v>0</v>
      </c>
      <c r="R37" s="42">
        <f t="shared" si="14"/>
        <v>0</v>
      </c>
      <c r="S37" s="42">
        <f t="shared" si="14"/>
        <v>0</v>
      </c>
      <c r="T37" s="42">
        <f t="shared" si="14"/>
        <v>0</v>
      </c>
    </row>
    <row r="38" spans="1:60">
      <c r="A38" s="291" t="s">
        <v>58</v>
      </c>
      <c r="B38" s="194" t="s">
        <v>207</v>
      </c>
      <c r="C38" s="401"/>
      <c r="D38" s="401"/>
      <c r="E38" s="401"/>
      <c r="F38" s="401"/>
      <c r="G38" s="401"/>
      <c r="H38" s="401"/>
      <c r="I38" s="401"/>
      <c r="J38" s="401"/>
      <c r="K38" s="401"/>
      <c r="L38" s="401"/>
      <c r="M38" s="401"/>
      <c r="N38" s="401"/>
      <c r="O38" s="401"/>
      <c r="P38" s="401"/>
      <c r="Q38" s="401"/>
      <c r="R38" s="401"/>
      <c r="S38" s="401"/>
      <c r="T38" s="401"/>
    </row>
    <row r="39" spans="1:60">
      <c r="A39" s="291" t="s">
        <v>133</v>
      </c>
      <c r="B39" s="194" t="s">
        <v>208</v>
      </c>
      <c r="C39" s="401"/>
      <c r="D39" s="401"/>
      <c r="E39" s="401"/>
      <c r="F39" s="401"/>
      <c r="G39" s="401"/>
      <c r="H39" s="401"/>
      <c r="I39" s="401"/>
      <c r="J39" s="401"/>
      <c r="K39" s="401"/>
      <c r="L39" s="401"/>
      <c r="M39" s="401"/>
      <c r="N39" s="401"/>
      <c r="O39" s="401"/>
      <c r="P39" s="401"/>
      <c r="Q39" s="401"/>
      <c r="R39" s="401"/>
      <c r="S39" s="401"/>
      <c r="T39" s="401"/>
    </row>
    <row r="40" spans="1:60" ht="25.5">
      <c r="A40" s="291" t="s">
        <v>144</v>
      </c>
      <c r="B40" s="194" t="s">
        <v>209</v>
      </c>
      <c r="C40" s="401"/>
      <c r="D40" s="401"/>
      <c r="E40" s="401"/>
      <c r="F40" s="401"/>
      <c r="G40" s="401"/>
      <c r="H40" s="401"/>
      <c r="I40" s="401"/>
      <c r="J40" s="401"/>
      <c r="K40" s="401"/>
      <c r="L40" s="401"/>
      <c r="M40" s="401"/>
      <c r="N40" s="401"/>
      <c r="O40" s="401"/>
      <c r="P40" s="401"/>
      <c r="Q40" s="401"/>
      <c r="R40" s="401"/>
      <c r="S40" s="401"/>
      <c r="T40" s="401"/>
    </row>
    <row r="41" spans="1:60">
      <c r="A41" s="291" t="s">
        <v>145</v>
      </c>
      <c r="B41" s="194" t="s">
        <v>210</v>
      </c>
      <c r="C41" s="401"/>
      <c r="D41" s="401"/>
      <c r="E41" s="401"/>
      <c r="F41" s="401"/>
      <c r="G41" s="401"/>
      <c r="H41" s="401"/>
      <c r="I41" s="401"/>
      <c r="J41" s="401"/>
      <c r="K41" s="401"/>
      <c r="L41" s="401"/>
      <c r="M41" s="401"/>
      <c r="N41" s="401"/>
      <c r="O41" s="401"/>
      <c r="P41" s="401"/>
      <c r="Q41" s="401"/>
      <c r="R41" s="401"/>
      <c r="S41" s="401"/>
      <c r="T41" s="401"/>
    </row>
    <row r="42" spans="1:60">
      <c r="A42" s="9" t="s">
        <v>59</v>
      </c>
      <c r="B42" s="292" t="s">
        <v>211</v>
      </c>
      <c r="C42" s="42">
        <f>SUM(C43:C50)</f>
        <v>0</v>
      </c>
      <c r="D42" s="42">
        <f t="shared" ref="D42:T42" si="15">SUM(D43:D50)</f>
        <v>0</v>
      </c>
      <c r="E42" s="42">
        <f t="shared" si="15"/>
        <v>0</v>
      </c>
      <c r="F42" s="42">
        <f t="shared" si="15"/>
        <v>0</v>
      </c>
      <c r="G42" s="42">
        <f t="shared" si="15"/>
        <v>0</v>
      </c>
      <c r="H42" s="42">
        <f t="shared" si="15"/>
        <v>0</v>
      </c>
      <c r="I42" s="42">
        <f t="shared" si="15"/>
        <v>0</v>
      </c>
      <c r="J42" s="42">
        <f t="shared" si="15"/>
        <v>0</v>
      </c>
      <c r="K42" s="42">
        <f t="shared" si="15"/>
        <v>0</v>
      </c>
      <c r="L42" s="42">
        <f t="shared" si="15"/>
        <v>0</v>
      </c>
      <c r="M42" s="42">
        <f t="shared" si="15"/>
        <v>0</v>
      </c>
      <c r="N42" s="42">
        <f t="shared" si="15"/>
        <v>0</v>
      </c>
      <c r="O42" s="42">
        <f t="shared" si="15"/>
        <v>0</v>
      </c>
      <c r="P42" s="42">
        <f t="shared" si="15"/>
        <v>0</v>
      </c>
      <c r="Q42" s="42">
        <f t="shared" si="15"/>
        <v>0</v>
      </c>
      <c r="R42" s="42">
        <f t="shared" si="15"/>
        <v>0</v>
      </c>
      <c r="S42" s="42">
        <f t="shared" si="15"/>
        <v>0</v>
      </c>
      <c r="T42" s="42">
        <f t="shared" si="15"/>
        <v>0</v>
      </c>
    </row>
    <row r="43" spans="1:60">
      <c r="A43" s="293" t="s">
        <v>58</v>
      </c>
      <c r="B43" s="294" t="s">
        <v>212</v>
      </c>
      <c r="C43" s="401"/>
      <c r="D43" s="401"/>
      <c r="E43" s="401"/>
      <c r="F43" s="401"/>
      <c r="G43" s="401"/>
      <c r="H43" s="401"/>
      <c r="I43" s="401"/>
      <c r="J43" s="401"/>
      <c r="K43" s="401"/>
      <c r="L43" s="401"/>
      <c r="M43" s="401"/>
      <c r="N43" s="401"/>
      <c r="O43" s="401"/>
      <c r="P43" s="401"/>
      <c r="Q43" s="401"/>
      <c r="R43" s="401"/>
      <c r="S43" s="401"/>
      <c r="T43" s="401"/>
    </row>
    <row r="44" spans="1:60">
      <c r="A44" s="293" t="s">
        <v>133</v>
      </c>
      <c r="B44" s="294" t="s">
        <v>213</v>
      </c>
      <c r="C44" s="401"/>
      <c r="D44" s="401"/>
      <c r="E44" s="401"/>
      <c r="F44" s="401"/>
      <c r="G44" s="401"/>
      <c r="H44" s="401"/>
      <c r="I44" s="401"/>
      <c r="J44" s="401"/>
      <c r="K44" s="401"/>
      <c r="L44" s="401"/>
      <c r="M44" s="401"/>
      <c r="N44" s="401"/>
      <c r="O44" s="401"/>
      <c r="P44" s="401"/>
      <c r="Q44" s="401"/>
      <c r="R44" s="401"/>
      <c r="S44" s="401"/>
      <c r="T44" s="401"/>
    </row>
    <row r="45" spans="1:60">
      <c r="A45" s="293" t="s">
        <v>144</v>
      </c>
      <c r="B45" s="294" t="s">
        <v>214</v>
      </c>
      <c r="C45" s="401"/>
      <c r="D45" s="401"/>
      <c r="E45" s="401"/>
      <c r="F45" s="401"/>
      <c r="G45" s="401"/>
      <c r="H45" s="401"/>
      <c r="I45" s="401"/>
      <c r="J45" s="401"/>
      <c r="K45" s="401"/>
      <c r="L45" s="401"/>
      <c r="M45" s="401"/>
      <c r="N45" s="401"/>
      <c r="O45" s="401"/>
      <c r="P45" s="401"/>
      <c r="Q45" s="401"/>
      <c r="R45" s="401"/>
      <c r="S45" s="401"/>
      <c r="T45" s="401"/>
    </row>
    <row r="46" spans="1:60">
      <c r="A46" s="293" t="s">
        <v>145</v>
      </c>
      <c r="B46" s="294" t="s">
        <v>215</v>
      </c>
      <c r="C46" s="401"/>
      <c r="D46" s="401"/>
      <c r="E46" s="401"/>
      <c r="F46" s="401"/>
      <c r="G46" s="401"/>
      <c r="H46" s="401"/>
      <c r="I46" s="401"/>
      <c r="J46" s="401"/>
      <c r="K46" s="401"/>
      <c r="L46" s="401"/>
      <c r="M46" s="401"/>
      <c r="N46" s="401"/>
      <c r="O46" s="401"/>
      <c r="P46" s="401"/>
      <c r="Q46" s="401"/>
      <c r="R46" s="401"/>
      <c r="S46" s="401"/>
      <c r="T46" s="401"/>
    </row>
    <row r="47" spans="1:60">
      <c r="A47" s="293" t="s">
        <v>146</v>
      </c>
      <c r="B47" s="294" t="s">
        <v>216</v>
      </c>
      <c r="C47" s="401"/>
      <c r="D47" s="401"/>
      <c r="E47" s="401"/>
      <c r="F47" s="401"/>
      <c r="G47" s="401"/>
      <c r="H47" s="401"/>
      <c r="I47" s="401"/>
      <c r="J47" s="401"/>
      <c r="K47" s="401"/>
      <c r="L47" s="401"/>
      <c r="M47" s="401"/>
      <c r="N47" s="401"/>
      <c r="O47" s="401"/>
      <c r="P47" s="401"/>
      <c r="Q47" s="401"/>
      <c r="R47" s="401"/>
      <c r="S47" s="401"/>
      <c r="T47" s="401"/>
    </row>
    <row r="48" spans="1:60">
      <c r="A48" s="293" t="s">
        <v>217</v>
      </c>
      <c r="B48" s="294" t="s">
        <v>218</v>
      </c>
      <c r="C48" s="401"/>
      <c r="D48" s="401"/>
      <c r="E48" s="401"/>
      <c r="F48" s="401"/>
      <c r="G48" s="401"/>
      <c r="H48" s="401"/>
      <c r="I48" s="401"/>
      <c r="J48" s="401"/>
      <c r="K48" s="401"/>
      <c r="L48" s="401"/>
      <c r="M48" s="401"/>
      <c r="N48" s="401"/>
      <c r="O48" s="401"/>
      <c r="P48" s="401"/>
      <c r="Q48" s="401"/>
      <c r="R48" s="401"/>
      <c r="S48" s="401"/>
      <c r="T48" s="401"/>
    </row>
    <row r="49" spans="1:60">
      <c r="A49" s="293" t="s">
        <v>219</v>
      </c>
      <c r="B49" s="294" t="s">
        <v>220</v>
      </c>
      <c r="C49" s="401"/>
      <c r="D49" s="401"/>
      <c r="E49" s="401"/>
      <c r="F49" s="401"/>
      <c r="G49" s="401"/>
      <c r="H49" s="401"/>
      <c r="I49" s="401"/>
      <c r="J49" s="401"/>
      <c r="K49" s="401"/>
      <c r="L49" s="401"/>
      <c r="M49" s="401"/>
      <c r="N49" s="401"/>
      <c r="O49" s="401"/>
      <c r="P49" s="401"/>
      <c r="Q49" s="401"/>
      <c r="R49" s="401"/>
      <c r="S49" s="401"/>
      <c r="T49" s="401"/>
    </row>
    <row r="50" spans="1:60">
      <c r="A50" s="291" t="s">
        <v>221</v>
      </c>
      <c r="B50" s="194" t="s">
        <v>222</v>
      </c>
      <c r="C50" s="401"/>
      <c r="D50" s="401"/>
      <c r="E50" s="401"/>
      <c r="F50" s="401"/>
      <c r="G50" s="401"/>
      <c r="H50" s="401"/>
      <c r="I50" s="401"/>
      <c r="J50" s="401"/>
      <c r="K50" s="401"/>
      <c r="L50" s="401"/>
      <c r="M50" s="401"/>
      <c r="N50" s="401"/>
      <c r="O50" s="401"/>
      <c r="P50" s="401"/>
      <c r="Q50" s="401"/>
      <c r="R50" s="401"/>
      <c r="S50" s="401"/>
      <c r="T50" s="401"/>
    </row>
    <row r="51" spans="1:60">
      <c r="A51" s="3" t="s">
        <v>60</v>
      </c>
      <c r="B51" s="10" t="s">
        <v>223</v>
      </c>
      <c r="C51" s="400">
        <f>C37-C42</f>
        <v>0</v>
      </c>
      <c r="D51" s="400">
        <f t="shared" ref="D51:T51" si="16">D37-D42</f>
        <v>0</v>
      </c>
      <c r="E51" s="400">
        <f t="shared" si="16"/>
        <v>0</v>
      </c>
      <c r="F51" s="400">
        <f t="shared" si="16"/>
        <v>0</v>
      </c>
      <c r="G51" s="400">
        <f t="shared" si="16"/>
        <v>0</v>
      </c>
      <c r="H51" s="400">
        <f t="shared" si="16"/>
        <v>0</v>
      </c>
      <c r="I51" s="400">
        <f t="shared" si="16"/>
        <v>0</v>
      </c>
      <c r="J51" s="400">
        <f t="shared" si="16"/>
        <v>0</v>
      </c>
      <c r="K51" s="400">
        <f t="shared" si="16"/>
        <v>0</v>
      </c>
      <c r="L51" s="400">
        <f t="shared" si="16"/>
        <v>0</v>
      </c>
      <c r="M51" s="400">
        <f t="shared" si="16"/>
        <v>0</v>
      </c>
      <c r="N51" s="400">
        <f t="shared" si="16"/>
        <v>0</v>
      </c>
      <c r="O51" s="400">
        <f t="shared" si="16"/>
        <v>0</v>
      </c>
      <c r="P51" s="400">
        <f t="shared" si="16"/>
        <v>0</v>
      </c>
      <c r="Q51" s="400">
        <f t="shared" si="16"/>
        <v>0</v>
      </c>
      <c r="R51" s="400">
        <f t="shared" si="16"/>
        <v>0</v>
      </c>
      <c r="S51" s="400">
        <f t="shared" si="16"/>
        <v>0</v>
      </c>
      <c r="T51" s="400">
        <f t="shared" si="16"/>
        <v>0</v>
      </c>
    </row>
    <row r="52" spans="1:60">
      <c r="A52" s="4" t="s">
        <v>61</v>
      </c>
      <c r="B52" s="290" t="s">
        <v>224</v>
      </c>
      <c r="C52" s="42">
        <f>SUM(C53:C54)</f>
        <v>0</v>
      </c>
      <c r="D52" s="42">
        <f t="shared" ref="D52:T52" si="17">SUM(D53:D54)</f>
        <v>0</v>
      </c>
      <c r="E52" s="42">
        <f t="shared" si="17"/>
        <v>0</v>
      </c>
      <c r="F52" s="42">
        <f t="shared" si="17"/>
        <v>0</v>
      </c>
      <c r="G52" s="42">
        <f t="shared" si="17"/>
        <v>0</v>
      </c>
      <c r="H52" s="42">
        <f t="shared" si="17"/>
        <v>0</v>
      </c>
      <c r="I52" s="42">
        <f t="shared" si="17"/>
        <v>0</v>
      </c>
      <c r="J52" s="42">
        <f t="shared" si="17"/>
        <v>0</v>
      </c>
      <c r="K52" s="42">
        <f t="shared" si="17"/>
        <v>0</v>
      </c>
      <c r="L52" s="42">
        <f t="shared" si="17"/>
        <v>0</v>
      </c>
      <c r="M52" s="42">
        <f t="shared" si="17"/>
        <v>0</v>
      </c>
      <c r="N52" s="42">
        <f t="shared" si="17"/>
        <v>0</v>
      </c>
      <c r="O52" s="42">
        <f t="shared" si="17"/>
        <v>0</v>
      </c>
      <c r="P52" s="42">
        <f t="shared" si="17"/>
        <v>0</v>
      </c>
      <c r="Q52" s="42">
        <f t="shared" si="17"/>
        <v>0</v>
      </c>
      <c r="R52" s="42">
        <f t="shared" si="17"/>
        <v>0</v>
      </c>
      <c r="S52" s="42">
        <f t="shared" si="17"/>
        <v>0</v>
      </c>
      <c r="T52" s="42">
        <f t="shared" si="17"/>
        <v>0</v>
      </c>
    </row>
    <row r="53" spans="1:60">
      <c r="A53" s="293" t="s">
        <v>58</v>
      </c>
      <c r="B53" s="5" t="s">
        <v>225</v>
      </c>
      <c r="C53" s="401"/>
      <c r="D53" s="401"/>
      <c r="E53" s="401"/>
      <c r="F53" s="401"/>
      <c r="G53" s="401"/>
      <c r="H53" s="401"/>
      <c r="I53" s="401"/>
      <c r="J53" s="401"/>
      <c r="K53" s="401"/>
      <c r="L53" s="401"/>
      <c r="M53" s="401"/>
      <c r="N53" s="401"/>
      <c r="O53" s="401"/>
      <c r="P53" s="401"/>
      <c r="Q53" s="401"/>
      <c r="R53" s="401"/>
      <c r="S53" s="401"/>
      <c r="T53" s="401"/>
    </row>
    <row r="54" spans="1:60">
      <c r="A54" s="293" t="s">
        <v>133</v>
      </c>
      <c r="B54" s="5" t="s">
        <v>226</v>
      </c>
      <c r="C54" s="401"/>
      <c r="D54" s="401"/>
      <c r="E54" s="401"/>
      <c r="F54" s="401"/>
      <c r="G54" s="401"/>
      <c r="H54" s="401"/>
      <c r="I54" s="401"/>
      <c r="J54" s="401"/>
      <c r="K54" s="401"/>
      <c r="L54" s="401"/>
      <c r="M54" s="401"/>
      <c r="N54" s="401"/>
      <c r="O54" s="401"/>
      <c r="P54" s="401"/>
      <c r="Q54" s="401"/>
      <c r="R54" s="401"/>
      <c r="S54" s="401"/>
      <c r="T54" s="401"/>
    </row>
    <row r="55" spans="1:60">
      <c r="A55" s="4" t="s">
        <v>62</v>
      </c>
      <c r="B55" s="290" t="s">
        <v>227</v>
      </c>
      <c r="C55" s="42"/>
      <c r="D55" s="42"/>
      <c r="E55" s="42"/>
      <c r="F55" s="42"/>
      <c r="G55" s="42"/>
      <c r="H55" s="42"/>
      <c r="I55" s="42"/>
      <c r="J55" s="42"/>
      <c r="K55" s="42"/>
      <c r="L55" s="42"/>
      <c r="M55" s="42"/>
      <c r="N55" s="42"/>
      <c r="O55" s="42"/>
      <c r="P55" s="42"/>
      <c r="Q55" s="42"/>
      <c r="R55" s="42"/>
      <c r="S55" s="42"/>
      <c r="T55" s="42"/>
    </row>
    <row r="56" spans="1:60">
      <c r="A56" s="3" t="s">
        <v>63</v>
      </c>
      <c r="B56" s="10" t="s">
        <v>228</v>
      </c>
      <c r="C56" s="400">
        <f>C51+C52-C55</f>
        <v>0</v>
      </c>
      <c r="D56" s="400">
        <f t="shared" ref="D56:T56" si="18">D51+D52-D55</f>
        <v>0</v>
      </c>
      <c r="E56" s="400">
        <f t="shared" si="18"/>
        <v>0</v>
      </c>
      <c r="F56" s="400">
        <f t="shared" si="18"/>
        <v>0</v>
      </c>
      <c r="G56" s="400">
        <f t="shared" si="18"/>
        <v>0</v>
      </c>
      <c r="H56" s="400">
        <f t="shared" si="18"/>
        <v>0</v>
      </c>
      <c r="I56" s="400">
        <f t="shared" si="18"/>
        <v>0</v>
      </c>
      <c r="J56" s="400">
        <f t="shared" si="18"/>
        <v>0</v>
      </c>
      <c r="K56" s="400">
        <f t="shared" si="18"/>
        <v>0</v>
      </c>
      <c r="L56" s="400">
        <f t="shared" si="18"/>
        <v>0</v>
      </c>
      <c r="M56" s="400">
        <f t="shared" si="18"/>
        <v>0</v>
      </c>
      <c r="N56" s="400">
        <f t="shared" si="18"/>
        <v>0</v>
      </c>
      <c r="O56" s="400">
        <f t="shared" si="18"/>
        <v>0</v>
      </c>
      <c r="P56" s="400">
        <f t="shared" si="18"/>
        <v>0</v>
      </c>
      <c r="Q56" s="400">
        <f t="shared" si="18"/>
        <v>0</v>
      </c>
      <c r="R56" s="400">
        <f t="shared" si="18"/>
        <v>0</v>
      </c>
      <c r="S56" s="400">
        <f t="shared" si="18"/>
        <v>0</v>
      </c>
      <c r="T56" s="400">
        <f t="shared" si="18"/>
        <v>0</v>
      </c>
    </row>
    <row r="57" spans="1:60">
      <c r="A57" s="4" t="s">
        <v>64</v>
      </c>
      <c r="B57" s="290" t="s">
        <v>229</v>
      </c>
      <c r="C57" s="42"/>
      <c r="D57" s="42"/>
      <c r="E57" s="42"/>
      <c r="F57" s="42"/>
      <c r="G57" s="42"/>
      <c r="H57" s="42"/>
      <c r="I57" s="42"/>
      <c r="J57" s="42"/>
      <c r="K57" s="42"/>
      <c r="L57" s="42"/>
      <c r="M57" s="42"/>
      <c r="N57" s="42"/>
      <c r="O57" s="42"/>
      <c r="P57" s="42"/>
      <c r="Q57" s="42"/>
      <c r="R57" s="42"/>
      <c r="S57" s="42"/>
      <c r="T57" s="42"/>
    </row>
    <row r="58" spans="1:60" s="8" customFormat="1">
      <c r="A58" s="300" t="s">
        <v>65</v>
      </c>
      <c r="B58" s="290" t="s">
        <v>230</v>
      </c>
      <c r="C58" s="42"/>
      <c r="D58" s="42"/>
      <c r="E58" s="42"/>
      <c r="F58" s="42"/>
      <c r="G58" s="42"/>
      <c r="H58" s="42"/>
      <c r="I58" s="42"/>
      <c r="J58" s="42"/>
      <c r="K58" s="42"/>
      <c r="L58" s="42"/>
      <c r="M58" s="42"/>
      <c r="N58" s="42"/>
      <c r="O58" s="42"/>
      <c r="P58" s="42"/>
      <c r="Q58" s="42"/>
      <c r="R58" s="42"/>
      <c r="S58" s="42"/>
      <c r="T58" s="42"/>
      <c r="U58" s="301"/>
      <c r="V58" s="301"/>
      <c r="W58" s="301"/>
      <c r="X58" s="301"/>
      <c r="Y58" s="301"/>
      <c r="Z58" s="301"/>
      <c r="AA58" s="301"/>
      <c r="AB58" s="301"/>
      <c r="AC58" s="301"/>
      <c r="AD58" s="301"/>
      <c r="AE58" s="301"/>
      <c r="AF58" s="301"/>
      <c r="AG58" s="301"/>
      <c r="AH58" s="301"/>
      <c r="AI58" s="301"/>
      <c r="AJ58" s="301"/>
      <c r="AK58" s="301"/>
      <c r="AL58" s="301"/>
      <c r="AM58" s="301"/>
      <c r="AN58" s="301"/>
      <c r="AO58" s="301"/>
      <c r="AP58" s="301"/>
      <c r="AQ58" s="301"/>
      <c r="AR58" s="301"/>
      <c r="AS58" s="301"/>
      <c r="AT58" s="301"/>
      <c r="AU58" s="301"/>
      <c r="AV58" s="301"/>
      <c r="AW58" s="301"/>
      <c r="AX58" s="301"/>
      <c r="AY58" s="301"/>
      <c r="AZ58" s="301"/>
      <c r="BA58" s="301"/>
      <c r="BB58" s="301"/>
      <c r="BC58" s="301"/>
      <c r="BD58" s="301"/>
      <c r="BE58" s="301"/>
      <c r="BF58" s="301"/>
      <c r="BG58" s="301"/>
      <c r="BH58" s="301"/>
    </row>
    <row r="59" spans="1:60" ht="13.5" customHeight="1">
      <c r="A59" s="3" t="s">
        <v>58</v>
      </c>
      <c r="B59" s="10" t="s">
        <v>231</v>
      </c>
      <c r="C59" s="400">
        <f>C56+C57-C58</f>
        <v>0</v>
      </c>
      <c r="D59" s="400">
        <f t="shared" ref="D59:T59" si="19">D56+D57-D58</f>
        <v>0</v>
      </c>
      <c r="E59" s="400">
        <f t="shared" si="19"/>
        <v>0</v>
      </c>
      <c r="F59" s="400">
        <f t="shared" si="19"/>
        <v>0</v>
      </c>
      <c r="G59" s="400">
        <f t="shared" si="19"/>
        <v>0</v>
      </c>
      <c r="H59" s="400">
        <f t="shared" si="19"/>
        <v>0</v>
      </c>
      <c r="I59" s="400">
        <f t="shared" si="19"/>
        <v>0</v>
      </c>
      <c r="J59" s="400">
        <f t="shared" si="19"/>
        <v>0</v>
      </c>
      <c r="K59" s="400">
        <f t="shared" si="19"/>
        <v>0</v>
      </c>
      <c r="L59" s="400">
        <f t="shared" si="19"/>
        <v>0</v>
      </c>
      <c r="M59" s="400">
        <f t="shared" si="19"/>
        <v>0</v>
      </c>
      <c r="N59" s="400">
        <f t="shared" si="19"/>
        <v>0</v>
      </c>
      <c r="O59" s="400">
        <f t="shared" si="19"/>
        <v>0</v>
      </c>
      <c r="P59" s="400">
        <f t="shared" si="19"/>
        <v>0</v>
      </c>
      <c r="Q59" s="400">
        <f t="shared" si="19"/>
        <v>0</v>
      </c>
      <c r="R59" s="400">
        <f t="shared" si="19"/>
        <v>0</v>
      </c>
      <c r="S59" s="400">
        <f t="shared" si="19"/>
        <v>0</v>
      </c>
      <c r="T59" s="400">
        <f t="shared" si="19"/>
        <v>0</v>
      </c>
    </row>
    <row r="60" spans="1:60">
      <c r="A60" s="291" t="s">
        <v>58</v>
      </c>
      <c r="B60" s="194" t="s">
        <v>232</v>
      </c>
      <c r="C60" s="401"/>
      <c r="D60" s="401"/>
      <c r="E60" s="401"/>
      <c r="F60" s="401"/>
      <c r="G60" s="401"/>
      <c r="H60" s="401"/>
      <c r="I60" s="401"/>
      <c r="J60" s="401"/>
      <c r="K60" s="401"/>
      <c r="L60" s="401"/>
      <c r="M60" s="401"/>
      <c r="N60" s="401"/>
      <c r="O60" s="401"/>
      <c r="P60" s="401"/>
      <c r="Q60" s="401"/>
      <c r="R60" s="401"/>
      <c r="S60" s="401"/>
      <c r="T60" s="401"/>
    </row>
    <row r="61" spans="1:60">
      <c r="A61" s="291" t="s">
        <v>133</v>
      </c>
      <c r="B61" s="194" t="s">
        <v>233</v>
      </c>
      <c r="C61" s="401"/>
      <c r="D61" s="401"/>
      <c r="E61" s="401"/>
      <c r="F61" s="401"/>
      <c r="G61" s="401"/>
      <c r="H61" s="401"/>
      <c r="I61" s="401"/>
      <c r="J61" s="401"/>
      <c r="K61" s="401"/>
      <c r="L61" s="401"/>
      <c r="M61" s="401"/>
      <c r="N61" s="401"/>
      <c r="O61" s="401"/>
      <c r="P61" s="401"/>
      <c r="Q61" s="401"/>
      <c r="R61" s="401"/>
      <c r="S61" s="401"/>
      <c r="T61" s="401"/>
    </row>
    <row r="62" spans="1:60">
      <c r="A62" s="3" t="s">
        <v>234</v>
      </c>
      <c r="B62" s="10" t="s">
        <v>235</v>
      </c>
      <c r="C62" s="400">
        <f>C59+C60-C61</f>
        <v>0</v>
      </c>
      <c r="D62" s="400">
        <f t="shared" ref="D62:T62" si="20">D59+D60-D61</f>
        <v>0</v>
      </c>
      <c r="E62" s="400">
        <f t="shared" si="20"/>
        <v>0</v>
      </c>
      <c r="F62" s="400">
        <f t="shared" si="20"/>
        <v>0</v>
      </c>
      <c r="G62" s="400">
        <f t="shared" si="20"/>
        <v>0</v>
      </c>
      <c r="H62" s="400">
        <f t="shared" si="20"/>
        <v>0</v>
      </c>
      <c r="I62" s="400">
        <f t="shared" si="20"/>
        <v>0</v>
      </c>
      <c r="J62" s="400">
        <f t="shared" si="20"/>
        <v>0</v>
      </c>
      <c r="K62" s="400">
        <f t="shared" si="20"/>
        <v>0</v>
      </c>
      <c r="L62" s="400">
        <f t="shared" si="20"/>
        <v>0</v>
      </c>
      <c r="M62" s="400">
        <f t="shared" si="20"/>
        <v>0</v>
      </c>
      <c r="N62" s="400">
        <f t="shared" si="20"/>
        <v>0</v>
      </c>
      <c r="O62" s="400">
        <f t="shared" si="20"/>
        <v>0</v>
      </c>
      <c r="P62" s="400">
        <f t="shared" si="20"/>
        <v>0</v>
      </c>
      <c r="Q62" s="400">
        <f t="shared" si="20"/>
        <v>0</v>
      </c>
      <c r="R62" s="400">
        <f t="shared" si="20"/>
        <v>0</v>
      </c>
      <c r="S62" s="400">
        <f t="shared" si="20"/>
        <v>0</v>
      </c>
      <c r="T62" s="400">
        <f t="shared" si="20"/>
        <v>0</v>
      </c>
    </row>
    <row r="63" spans="1:60" s="8" customFormat="1">
      <c r="A63" s="302" t="s">
        <v>236</v>
      </c>
      <c r="B63" s="290" t="s">
        <v>237</v>
      </c>
      <c r="C63" s="42"/>
      <c r="D63" s="42"/>
      <c r="E63" s="42"/>
      <c r="F63" s="42"/>
      <c r="G63" s="42"/>
      <c r="H63" s="42"/>
      <c r="I63" s="42"/>
      <c r="J63" s="42"/>
      <c r="K63" s="42"/>
      <c r="L63" s="42"/>
      <c r="M63" s="42"/>
      <c r="N63" s="42"/>
      <c r="O63" s="42"/>
      <c r="P63" s="42"/>
      <c r="Q63" s="42"/>
      <c r="R63" s="42"/>
      <c r="S63" s="42"/>
      <c r="T63" s="42"/>
      <c r="U63" s="301"/>
      <c r="V63" s="301"/>
      <c r="W63" s="301"/>
      <c r="X63" s="301"/>
      <c r="Y63" s="301"/>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01"/>
      <c r="AY63" s="301"/>
      <c r="AZ63" s="301"/>
      <c r="BA63" s="301"/>
      <c r="BB63" s="301"/>
      <c r="BC63" s="301"/>
      <c r="BD63" s="301"/>
      <c r="BE63" s="301"/>
      <c r="BF63" s="301"/>
      <c r="BG63" s="301"/>
      <c r="BH63" s="301"/>
    </row>
    <row r="64" spans="1:60">
      <c r="A64" s="295" t="s">
        <v>238</v>
      </c>
      <c r="B64" s="290" t="s">
        <v>239</v>
      </c>
      <c r="C64" s="42"/>
      <c r="D64" s="42"/>
      <c r="E64" s="42"/>
      <c r="F64" s="42"/>
      <c r="G64" s="42"/>
      <c r="H64" s="42"/>
      <c r="I64" s="42"/>
      <c r="J64" s="42"/>
      <c r="K64" s="42"/>
      <c r="L64" s="42"/>
      <c r="M64" s="42"/>
      <c r="N64" s="42"/>
      <c r="O64" s="42"/>
      <c r="P64" s="42"/>
      <c r="Q64" s="42"/>
      <c r="R64" s="42"/>
      <c r="S64" s="42"/>
      <c r="T64" s="42"/>
    </row>
    <row r="65" spans="1:60">
      <c r="A65" s="2" t="s">
        <v>240</v>
      </c>
      <c r="B65" s="296" t="s">
        <v>241</v>
      </c>
      <c r="C65" s="399">
        <f t="shared" ref="C65:T65" si="21">C62-C63-C64</f>
        <v>0</v>
      </c>
      <c r="D65" s="399">
        <f t="shared" si="21"/>
        <v>0</v>
      </c>
      <c r="E65" s="399">
        <f t="shared" si="21"/>
        <v>0</v>
      </c>
      <c r="F65" s="399">
        <f t="shared" si="21"/>
        <v>0</v>
      </c>
      <c r="G65" s="399">
        <f t="shared" si="21"/>
        <v>0</v>
      </c>
      <c r="H65" s="399">
        <f t="shared" si="21"/>
        <v>0</v>
      </c>
      <c r="I65" s="399">
        <f t="shared" si="21"/>
        <v>0</v>
      </c>
      <c r="J65" s="399">
        <f t="shared" si="21"/>
        <v>0</v>
      </c>
      <c r="K65" s="399">
        <f t="shared" si="21"/>
        <v>0</v>
      </c>
      <c r="L65" s="399">
        <f t="shared" si="21"/>
        <v>0</v>
      </c>
      <c r="M65" s="399">
        <f t="shared" si="21"/>
        <v>0</v>
      </c>
      <c r="N65" s="399">
        <f t="shared" si="21"/>
        <v>0</v>
      </c>
      <c r="O65" s="399">
        <f t="shared" si="21"/>
        <v>0</v>
      </c>
      <c r="P65" s="399">
        <f t="shared" si="21"/>
        <v>0</v>
      </c>
      <c r="Q65" s="399">
        <f t="shared" si="21"/>
        <v>0</v>
      </c>
      <c r="R65" s="399">
        <f t="shared" si="21"/>
        <v>0</v>
      </c>
      <c r="S65" s="399">
        <f t="shared" si="21"/>
        <v>0</v>
      </c>
      <c r="T65" s="399">
        <f t="shared" si="21"/>
        <v>0</v>
      </c>
    </row>
    <row r="66" spans="1:60">
      <c r="A66" s="297"/>
      <c r="B66" s="298"/>
      <c r="C66" s="299"/>
      <c r="D66" s="299"/>
      <c r="E66" s="299"/>
      <c r="F66" s="299"/>
      <c r="G66" s="299"/>
      <c r="H66" s="299"/>
      <c r="I66" s="299"/>
      <c r="J66" s="299"/>
      <c r="K66" s="299"/>
      <c r="L66" s="299"/>
      <c r="M66" s="299"/>
      <c r="N66" s="299"/>
      <c r="O66" s="299"/>
      <c r="P66" s="299"/>
      <c r="Q66" s="299"/>
      <c r="R66" s="299"/>
      <c r="S66" s="299"/>
      <c r="T66" s="299"/>
    </row>
    <row r="67" spans="1:60" s="286" customFormat="1">
      <c r="A67" s="29" t="s">
        <v>419</v>
      </c>
      <c r="B67" s="29"/>
      <c r="C67" s="32"/>
      <c r="D67" s="32"/>
      <c r="E67" s="33"/>
      <c r="F67" s="33"/>
      <c r="G67" s="33"/>
      <c r="H67" s="33"/>
      <c r="I67" s="33"/>
      <c r="J67" s="33"/>
      <c r="K67" s="33"/>
      <c r="L67" s="33"/>
      <c r="M67" s="33"/>
      <c r="N67" s="33"/>
      <c r="O67" s="33"/>
      <c r="P67" s="33"/>
      <c r="Q67" s="33"/>
      <c r="R67" s="33"/>
      <c r="S67" s="33"/>
      <c r="T67" s="33"/>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5"/>
      <c r="AR67" s="285"/>
      <c r="AS67" s="285"/>
      <c r="AT67" s="285"/>
      <c r="AU67" s="285"/>
      <c r="AV67" s="285"/>
      <c r="AW67" s="285"/>
      <c r="AX67" s="285"/>
      <c r="AY67" s="285"/>
      <c r="AZ67" s="285"/>
      <c r="BA67" s="285"/>
      <c r="BB67" s="285"/>
      <c r="BC67" s="285"/>
      <c r="BD67" s="285"/>
      <c r="BE67" s="285"/>
      <c r="BF67" s="285"/>
      <c r="BG67" s="285"/>
      <c r="BH67" s="285"/>
    </row>
    <row r="69" spans="1:60" s="289" customFormat="1">
      <c r="A69" s="31" t="s">
        <v>31</v>
      </c>
      <c r="B69" s="58" t="s">
        <v>32</v>
      </c>
      <c r="C69" s="35" t="s">
        <v>33</v>
      </c>
      <c r="D69" s="35" t="s">
        <v>33</v>
      </c>
      <c r="E69" s="35" t="s">
        <v>33</v>
      </c>
      <c r="F69" s="35" t="s">
        <v>33</v>
      </c>
      <c r="G69" s="35" t="s">
        <v>33</v>
      </c>
      <c r="H69" s="35" t="s">
        <v>33</v>
      </c>
      <c r="I69" s="35" t="s">
        <v>33</v>
      </c>
      <c r="J69" s="35" t="s">
        <v>33</v>
      </c>
      <c r="K69" s="35" t="s">
        <v>33</v>
      </c>
      <c r="L69" s="35" t="s">
        <v>33</v>
      </c>
      <c r="M69" s="35" t="s">
        <v>33</v>
      </c>
      <c r="N69" s="35" t="s">
        <v>33</v>
      </c>
      <c r="O69" s="35" t="s">
        <v>33</v>
      </c>
      <c r="P69" s="35" t="s">
        <v>33</v>
      </c>
      <c r="Q69" s="35" t="s">
        <v>33</v>
      </c>
      <c r="R69" s="35" t="s">
        <v>33</v>
      </c>
      <c r="S69" s="35" t="s">
        <v>33</v>
      </c>
      <c r="T69" s="35" t="s">
        <v>33</v>
      </c>
    </row>
    <row r="70" spans="1:60">
      <c r="A70" s="4" t="s">
        <v>57</v>
      </c>
      <c r="B70" s="290" t="s">
        <v>206</v>
      </c>
      <c r="C70" s="42">
        <f>SUM(C71:C74)</f>
        <v>0</v>
      </c>
      <c r="D70" s="42">
        <f t="shared" ref="D70:T70" si="22">SUM(D71:D74)</f>
        <v>0</v>
      </c>
      <c r="E70" s="42">
        <f t="shared" si="22"/>
        <v>0</v>
      </c>
      <c r="F70" s="42">
        <f t="shared" si="22"/>
        <v>0</v>
      </c>
      <c r="G70" s="42">
        <f t="shared" si="22"/>
        <v>0</v>
      </c>
      <c r="H70" s="42">
        <f t="shared" si="22"/>
        <v>0</v>
      </c>
      <c r="I70" s="42">
        <f t="shared" si="22"/>
        <v>0</v>
      </c>
      <c r="J70" s="42">
        <f t="shared" si="22"/>
        <v>0</v>
      </c>
      <c r="K70" s="42">
        <f t="shared" si="22"/>
        <v>0</v>
      </c>
      <c r="L70" s="42">
        <f t="shared" si="22"/>
        <v>0</v>
      </c>
      <c r="M70" s="42">
        <f t="shared" si="22"/>
        <v>0</v>
      </c>
      <c r="N70" s="42">
        <f t="shared" si="22"/>
        <v>0</v>
      </c>
      <c r="O70" s="42">
        <f t="shared" si="22"/>
        <v>0</v>
      </c>
      <c r="P70" s="42">
        <f t="shared" si="22"/>
        <v>0</v>
      </c>
      <c r="Q70" s="42">
        <f t="shared" si="22"/>
        <v>0</v>
      </c>
      <c r="R70" s="42">
        <f t="shared" si="22"/>
        <v>0</v>
      </c>
      <c r="S70" s="42">
        <f t="shared" si="22"/>
        <v>0</v>
      </c>
      <c r="T70" s="42">
        <f t="shared" si="22"/>
        <v>0</v>
      </c>
    </row>
    <row r="71" spans="1:60">
      <c r="A71" s="291" t="s">
        <v>58</v>
      </c>
      <c r="B71" s="194" t="s">
        <v>207</v>
      </c>
      <c r="C71" s="401">
        <f>C38+C5</f>
        <v>0</v>
      </c>
      <c r="D71" s="401">
        <f t="shared" ref="D71:T71" si="23">D38+D5</f>
        <v>0</v>
      </c>
      <c r="E71" s="401">
        <f t="shared" si="23"/>
        <v>0</v>
      </c>
      <c r="F71" s="401">
        <f t="shared" si="23"/>
        <v>0</v>
      </c>
      <c r="G71" s="401">
        <f t="shared" si="23"/>
        <v>0</v>
      </c>
      <c r="H71" s="401">
        <f t="shared" si="23"/>
        <v>0</v>
      </c>
      <c r="I71" s="401">
        <f t="shared" si="23"/>
        <v>0</v>
      </c>
      <c r="J71" s="401">
        <f t="shared" si="23"/>
        <v>0</v>
      </c>
      <c r="K71" s="401">
        <f t="shared" si="23"/>
        <v>0</v>
      </c>
      <c r="L71" s="401">
        <f t="shared" si="23"/>
        <v>0</v>
      </c>
      <c r="M71" s="401">
        <f t="shared" si="23"/>
        <v>0</v>
      </c>
      <c r="N71" s="401">
        <f t="shared" si="23"/>
        <v>0</v>
      </c>
      <c r="O71" s="401">
        <f t="shared" si="23"/>
        <v>0</v>
      </c>
      <c r="P71" s="401">
        <f t="shared" si="23"/>
        <v>0</v>
      </c>
      <c r="Q71" s="401">
        <f t="shared" si="23"/>
        <v>0</v>
      </c>
      <c r="R71" s="401">
        <f t="shared" si="23"/>
        <v>0</v>
      </c>
      <c r="S71" s="401">
        <f t="shared" si="23"/>
        <v>0</v>
      </c>
      <c r="T71" s="401">
        <f t="shared" si="23"/>
        <v>0</v>
      </c>
    </row>
    <row r="72" spans="1:60">
      <c r="A72" s="291" t="s">
        <v>133</v>
      </c>
      <c r="B72" s="194" t="s">
        <v>208</v>
      </c>
      <c r="C72" s="401">
        <f>C39+C6</f>
        <v>0</v>
      </c>
      <c r="D72" s="401">
        <f t="shared" ref="D72:T72" si="24">D39+D6</f>
        <v>0</v>
      </c>
      <c r="E72" s="401">
        <f t="shared" si="24"/>
        <v>0</v>
      </c>
      <c r="F72" s="401">
        <f t="shared" si="24"/>
        <v>0</v>
      </c>
      <c r="G72" s="401">
        <f t="shared" si="24"/>
        <v>0</v>
      </c>
      <c r="H72" s="401">
        <f t="shared" si="24"/>
        <v>0</v>
      </c>
      <c r="I72" s="401">
        <f t="shared" si="24"/>
        <v>0</v>
      </c>
      <c r="J72" s="401">
        <f t="shared" si="24"/>
        <v>0</v>
      </c>
      <c r="K72" s="401">
        <f t="shared" si="24"/>
        <v>0</v>
      </c>
      <c r="L72" s="401">
        <f t="shared" si="24"/>
        <v>0</v>
      </c>
      <c r="M72" s="401">
        <f t="shared" si="24"/>
        <v>0</v>
      </c>
      <c r="N72" s="401">
        <f t="shared" si="24"/>
        <v>0</v>
      </c>
      <c r="O72" s="401">
        <f t="shared" si="24"/>
        <v>0</v>
      </c>
      <c r="P72" s="401">
        <f t="shared" si="24"/>
        <v>0</v>
      </c>
      <c r="Q72" s="401">
        <f t="shared" si="24"/>
        <v>0</v>
      </c>
      <c r="R72" s="401">
        <f t="shared" si="24"/>
        <v>0</v>
      </c>
      <c r="S72" s="401">
        <f t="shared" si="24"/>
        <v>0</v>
      </c>
      <c r="T72" s="401">
        <f t="shared" si="24"/>
        <v>0</v>
      </c>
    </row>
    <row r="73" spans="1:60" ht="25.5">
      <c r="A73" s="291" t="s">
        <v>144</v>
      </c>
      <c r="B73" s="194" t="s">
        <v>209</v>
      </c>
      <c r="C73" s="401">
        <f>C40+C7</f>
        <v>0</v>
      </c>
      <c r="D73" s="401">
        <f t="shared" ref="D73:T73" si="25">D40+D7</f>
        <v>0</v>
      </c>
      <c r="E73" s="401">
        <f t="shared" si="25"/>
        <v>0</v>
      </c>
      <c r="F73" s="401">
        <f t="shared" si="25"/>
        <v>0</v>
      </c>
      <c r="G73" s="401">
        <f t="shared" si="25"/>
        <v>0</v>
      </c>
      <c r="H73" s="401">
        <f t="shared" si="25"/>
        <v>0</v>
      </c>
      <c r="I73" s="401">
        <f t="shared" si="25"/>
        <v>0</v>
      </c>
      <c r="J73" s="401">
        <f t="shared" si="25"/>
        <v>0</v>
      </c>
      <c r="K73" s="401">
        <f t="shared" si="25"/>
        <v>0</v>
      </c>
      <c r="L73" s="401">
        <f t="shared" si="25"/>
        <v>0</v>
      </c>
      <c r="M73" s="401">
        <f t="shared" si="25"/>
        <v>0</v>
      </c>
      <c r="N73" s="401">
        <f t="shared" si="25"/>
        <v>0</v>
      </c>
      <c r="O73" s="401">
        <f t="shared" si="25"/>
        <v>0</v>
      </c>
      <c r="P73" s="401">
        <f t="shared" si="25"/>
        <v>0</v>
      </c>
      <c r="Q73" s="401">
        <f t="shared" si="25"/>
        <v>0</v>
      </c>
      <c r="R73" s="401">
        <f t="shared" si="25"/>
        <v>0</v>
      </c>
      <c r="S73" s="401">
        <f t="shared" si="25"/>
        <v>0</v>
      </c>
      <c r="T73" s="401">
        <f t="shared" si="25"/>
        <v>0</v>
      </c>
    </row>
    <row r="74" spans="1:60">
      <c r="A74" s="291" t="s">
        <v>145</v>
      </c>
      <c r="B74" s="194" t="s">
        <v>210</v>
      </c>
      <c r="C74" s="401">
        <f>C41+C8</f>
        <v>0</v>
      </c>
      <c r="D74" s="401">
        <f t="shared" ref="D74:T74" si="26">D41+D8</f>
        <v>0</v>
      </c>
      <c r="E74" s="401">
        <f t="shared" si="26"/>
        <v>0</v>
      </c>
      <c r="F74" s="401">
        <f t="shared" si="26"/>
        <v>0</v>
      </c>
      <c r="G74" s="401">
        <f t="shared" si="26"/>
        <v>0</v>
      </c>
      <c r="H74" s="401">
        <f t="shared" si="26"/>
        <v>0</v>
      </c>
      <c r="I74" s="401">
        <f t="shared" si="26"/>
        <v>0</v>
      </c>
      <c r="J74" s="401">
        <f t="shared" si="26"/>
        <v>0</v>
      </c>
      <c r="K74" s="401">
        <f t="shared" si="26"/>
        <v>0</v>
      </c>
      <c r="L74" s="401">
        <f t="shared" si="26"/>
        <v>0</v>
      </c>
      <c r="M74" s="401">
        <f t="shared" si="26"/>
        <v>0</v>
      </c>
      <c r="N74" s="401">
        <f t="shared" si="26"/>
        <v>0</v>
      </c>
      <c r="O74" s="401">
        <f t="shared" si="26"/>
        <v>0</v>
      </c>
      <c r="P74" s="401">
        <f t="shared" si="26"/>
        <v>0</v>
      </c>
      <c r="Q74" s="401">
        <f t="shared" si="26"/>
        <v>0</v>
      </c>
      <c r="R74" s="401">
        <f t="shared" si="26"/>
        <v>0</v>
      </c>
      <c r="S74" s="401">
        <f t="shared" si="26"/>
        <v>0</v>
      </c>
      <c r="T74" s="401">
        <f t="shared" si="26"/>
        <v>0</v>
      </c>
    </row>
    <row r="75" spans="1:60">
      <c r="A75" s="9" t="s">
        <v>59</v>
      </c>
      <c r="B75" s="292" t="s">
        <v>211</v>
      </c>
      <c r="C75" s="42">
        <f>SUM(C76:C83)</f>
        <v>0</v>
      </c>
      <c r="D75" s="42">
        <f t="shared" ref="D75:T75" si="27">SUM(D76:D83)</f>
        <v>0</v>
      </c>
      <c r="E75" s="42">
        <f t="shared" si="27"/>
        <v>0</v>
      </c>
      <c r="F75" s="42">
        <f t="shared" si="27"/>
        <v>0</v>
      </c>
      <c r="G75" s="42">
        <f t="shared" si="27"/>
        <v>0</v>
      </c>
      <c r="H75" s="42">
        <f t="shared" si="27"/>
        <v>0</v>
      </c>
      <c r="I75" s="42">
        <f t="shared" si="27"/>
        <v>0</v>
      </c>
      <c r="J75" s="42">
        <f t="shared" si="27"/>
        <v>0</v>
      </c>
      <c r="K75" s="42">
        <f t="shared" si="27"/>
        <v>0</v>
      </c>
      <c r="L75" s="42">
        <f t="shared" si="27"/>
        <v>0</v>
      </c>
      <c r="M75" s="42">
        <f t="shared" si="27"/>
        <v>0</v>
      </c>
      <c r="N75" s="42">
        <f t="shared" si="27"/>
        <v>0</v>
      </c>
      <c r="O75" s="42">
        <f t="shared" si="27"/>
        <v>0</v>
      </c>
      <c r="P75" s="42">
        <f t="shared" si="27"/>
        <v>0</v>
      </c>
      <c r="Q75" s="42">
        <f t="shared" si="27"/>
        <v>0</v>
      </c>
      <c r="R75" s="42">
        <f t="shared" si="27"/>
        <v>0</v>
      </c>
      <c r="S75" s="42">
        <f t="shared" si="27"/>
        <v>0</v>
      </c>
      <c r="T75" s="42">
        <f t="shared" si="27"/>
        <v>0</v>
      </c>
    </row>
    <row r="76" spans="1:60">
      <c r="A76" s="293" t="s">
        <v>58</v>
      </c>
      <c r="B76" s="294" t="s">
        <v>212</v>
      </c>
      <c r="C76" s="401">
        <f t="shared" ref="C76:C83" si="28">C43+C10</f>
        <v>0</v>
      </c>
      <c r="D76" s="401">
        <f t="shared" ref="D76:T76" si="29">D43+D10</f>
        <v>0</v>
      </c>
      <c r="E76" s="401">
        <f t="shared" si="29"/>
        <v>0</v>
      </c>
      <c r="F76" s="401">
        <f t="shared" si="29"/>
        <v>0</v>
      </c>
      <c r="G76" s="401">
        <f t="shared" si="29"/>
        <v>0</v>
      </c>
      <c r="H76" s="401">
        <f t="shared" si="29"/>
        <v>0</v>
      </c>
      <c r="I76" s="401">
        <f t="shared" si="29"/>
        <v>0</v>
      </c>
      <c r="J76" s="401">
        <f t="shared" si="29"/>
        <v>0</v>
      </c>
      <c r="K76" s="401">
        <f t="shared" si="29"/>
        <v>0</v>
      </c>
      <c r="L76" s="401">
        <f t="shared" si="29"/>
        <v>0</v>
      </c>
      <c r="M76" s="401">
        <f t="shared" si="29"/>
        <v>0</v>
      </c>
      <c r="N76" s="401">
        <f t="shared" si="29"/>
        <v>0</v>
      </c>
      <c r="O76" s="401">
        <f t="shared" si="29"/>
        <v>0</v>
      </c>
      <c r="P76" s="401">
        <f t="shared" si="29"/>
        <v>0</v>
      </c>
      <c r="Q76" s="401">
        <f t="shared" si="29"/>
        <v>0</v>
      </c>
      <c r="R76" s="401">
        <f t="shared" si="29"/>
        <v>0</v>
      </c>
      <c r="S76" s="401">
        <f t="shared" si="29"/>
        <v>0</v>
      </c>
      <c r="T76" s="401">
        <f t="shared" si="29"/>
        <v>0</v>
      </c>
    </row>
    <row r="77" spans="1:60">
      <c r="A77" s="293" t="s">
        <v>133</v>
      </c>
      <c r="B77" s="294" t="s">
        <v>213</v>
      </c>
      <c r="C77" s="401">
        <f t="shared" si="28"/>
        <v>0</v>
      </c>
      <c r="D77" s="401">
        <f t="shared" ref="D77:T77" si="30">D44+D11</f>
        <v>0</v>
      </c>
      <c r="E77" s="401">
        <f t="shared" si="30"/>
        <v>0</v>
      </c>
      <c r="F77" s="401">
        <f t="shared" si="30"/>
        <v>0</v>
      </c>
      <c r="G77" s="401">
        <f t="shared" si="30"/>
        <v>0</v>
      </c>
      <c r="H77" s="401">
        <f t="shared" si="30"/>
        <v>0</v>
      </c>
      <c r="I77" s="401">
        <f t="shared" si="30"/>
        <v>0</v>
      </c>
      <c r="J77" s="401">
        <f t="shared" si="30"/>
        <v>0</v>
      </c>
      <c r="K77" s="401">
        <f t="shared" si="30"/>
        <v>0</v>
      </c>
      <c r="L77" s="401">
        <f t="shared" si="30"/>
        <v>0</v>
      </c>
      <c r="M77" s="401">
        <f t="shared" si="30"/>
        <v>0</v>
      </c>
      <c r="N77" s="401">
        <f t="shared" si="30"/>
        <v>0</v>
      </c>
      <c r="O77" s="401">
        <f t="shared" si="30"/>
        <v>0</v>
      </c>
      <c r="P77" s="401">
        <f t="shared" si="30"/>
        <v>0</v>
      </c>
      <c r="Q77" s="401">
        <f t="shared" si="30"/>
        <v>0</v>
      </c>
      <c r="R77" s="401">
        <f t="shared" si="30"/>
        <v>0</v>
      </c>
      <c r="S77" s="401">
        <f t="shared" si="30"/>
        <v>0</v>
      </c>
      <c r="T77" s="401">
        <f t="shared" si="30"/>
        <v>0</v>
      </c>
    </row>
    <row r="78" spans="1:60">
      <c r="A78" s="293" t="s">
        <v>144</v>
      </c>
      <c r="B78" s="294" t="s">
        <v>214</v>
      </c>
      <c r="C78" s="401">
        <f t="shared" si="28"/>
        <v>0</v>
      </c>
      <c r="D78" s="401">
        <f t="shared" ref="D78:T78" si="31">D45+D12</f>
        <v>0</v>
      </c>
      <c r="E78" s="401">
        <f t="shared" si="31"/>
        <v>0</v>
      </c>
      <c r="F78" s="401">
        <f t="shared" si="31"/>
        <v>0</v>
      </c>
      <c r="G78" s="401">
        <f t="shared" si="31"/>
        <v>0</v>
      </c>
      <c r="H78" s="401">
        <f t="shared" si="31"/>
        <v>0</v>
      </c>
      <c r="I78" s="401">
        <f t="shared" si="31"/>
        <v>0</v>
      </c>
      <c r="J78" s="401">
        <f t="shared" si="31"/>
        <v>0</v>
      </c>
      <c r="K78" s="401">
        <f t="shared" si="31"/>
        <v>0</v>
      </c>
      <c r="L78" s="401">
        <f t="shared" si="31"/>
        <v>0</v>
      </c>
      <c r="M78" s="401">
        <f t="shared" si="31"/>
        <v>0</v>
      </c>
      <c r="N78" s="401">
        <f t="shared" si="31"/>
        <v>0</v>
      </c>
      <c r="O78" s="401">
        <f t="shared" si="31"/>
        <v>0</v>
      </c>
      <c r="P78" s="401">
        <f t="shared" si="31"/>
        <v>0</v>
      </c>
      <c r="Q78" s="401">
        <f t="shared" si="31"/>
        <v>0</v>
      </c>
      <c r="R78" s="401">
        <f t="shared" si="31"/>
        <v>0</v>
      </c>
      <c r="S78" s="401">
        <f t="shared" si="31"/>
        <v>0</v>
      </c>
      <c r="T78" s="401">
        <f t="shared" si="31"/>
        <v>0</v>
      </c>
    </row>
    <row r="79" spans="1:60">
      <c r="A79" s="293" t="s">
        <v>145</v>
      </c>
      <c r="B79" s="294" t="s">
        <v>215</v>
      </c>
      <c r="C79" s="401">
        <f t="shared" si="28"/>
        <v>0</v>
      </c>
      <c r="D79" s="401">
        <f t="shared" ref="D79:T79" si="32">D46+D13</f>
        <v>0</v>
      </c>
      <c r="E79" s="401">
        <f t="shared" si="32"/>
        <v>0</v>
      </c>
      <c r="F79" s="401">
        <f t="shared" si="32"/>
        <v>0</v>
      </c>
      <c r="G79" s="401">
        <f t="shared" si="32"/>
        <v>0</v>
      </c>
      <c r="H79" s="401">
        <f t="shared" si="32"/>
        <v>0</v>
      </c>
      <c r="I79" s="401">
        <f t="shared" si="32"/>
        <v>0</v>
      </c>
      <c r="J79" s="401">
        <f t="shared" si="32"/>
        <v>0</v>
      </c>
      <c r="K79" s="401">
        <f t="shared" si="32"/>
        <v>0</v>
      </c>
      <c r="L79" s="401">
        <f t="shared" si="32"/>
        <v>0</v>
      </c>
      <c r="M79" s="401">
        <f t="shared" si="32"/>
        <v>0</v>
      </c>
      <c r="N79" s="401">
        <f t="shared" si="32"/>
        <v>0</v>
      </c>
      <c r="O79" s="401">
        <f t="shared" si="32"/>
        <v>0</v>
      </c>
      <c r="P79" s="401">
        <f t="shared" si="32"/>
        <v>0</v>
      </c>
      <c r="Q79" s="401">
        <f t="shared" si="32"/>
        <v>0</v>
      </c>
      <c r="R79" s="401">
        <f t="shared" si="32"/>
        <v>0</v>
      </c>
      <c r="S79" s="401">
        <f t="shared" si="32"/>
        <v>0</v>
      </c>
      <c r="T79" s="401">
        <f t="shared" si="32"/>
        <v>0</v>
      </c>
    </row>
    <row r="80" spans="1:60">
      <c r="A80" s="293" t="s">
        <v>146</v>
      </c>
      <c r="B80" s="294" t="s">
        <v>216</v>
      </c>
      <c r="C80" s="401">
        <f t="shared" si="28"/>
        <v>0</v>
      </c>
      <c r="D80" s="401">
        <f t="shared" ref="D80:T80" si="33">D47+D14</f>
        <v>0</v>
      </c>
      <c r="E80" s="401">
        <f t="shared" si="33"/>
        <v>0</v>
      </c>
      <c r="F80" s="401">
        <f t="shared" si="33"/>
        <v>0</v>
      </c>
      <c r="G80" s="401">
        <f t="shared" si="33"/>
        <v>0</v>
      </c>
      <c r="H80" s="401">
        <f t="shared" si="33"/>
        <v>0</v>
      </c>
      <c r="I80" s="401">
        <f t="shared" si="33"/>
        <v>0</v>
      </c>
      <c r="J80" s="401">
        <f t="shared" si="33"/>
        <v>0</v>
      </c>
      <c r="K80" s="401">
        <f t="shared" si="33"/>
        <v>0</v>
      </c>
      <c r="L80" s="401">
        <f t="shared" si="33"/>
        <v>0</v>
      </c>
      <c r="M80" s="401">
        <f t="shared" si="33"/>
        <v>0</v>
      </c>
      <c r="N80" s="401">
        <f t="shared" si="33"/>
        <v>0</v>
      </c>
      <c r="O80" s="401">
        <f t="shared" si="33"/>
        <v>0</v>
      </c>
      <c r="P80" s="401">
        <f t="shared" si="33"/>
        <v>0</v>
      </c>
      <c r="Q80" s="401">
        <f t="shared" si="33"/>
        <v>0</v>
      </c>
      <c r="R80" s="401">
        <f t="shared" si="33"/>
        <v>0</v>
      </c>
      <c r="S80" s="401">
        <f t="shared" si="33"/>
        <v>0</v>
      </c>
      <c r="T80" s="401">
        <f t="shared" si="33"/>
        <v>0</v>
      </c>
    </row>
    <row r="81" spans="1:20">
      <c r="A81" s="293" t="s">
        <v>217</v>
      </c>
      <c r="B81" s="294" t="s">
        <v>218</v>
      </c>
      <c r="C81" s="401">
        <f t="shared" si="28"/>
        <v>0</v>
      </c>
      <c r="D81" s="401">
        <f t="shared" ref="D81:T81" si="34">D48+D15</f>
        <v>0</v>
      </c>
      <c r="E81" s="401">
        <f t="shared" si="34"/>
        <v>0</v>
      </c>
      <c r="F81" s="401">
        <f t="shared" si="34"/>
        <v>0</v>
      </c>
      <c r="G81" s="401">
        <f t="shared" si="34"/>
        <v>0</v>
      </c>
      <c r="H81" s="401">
        <f t="shared" si="34"/>
        <v>0</v>
      </c>
      <c r="I81" s="401">
        <f t="shared" si="34"/>
        <v>0</v>
      </c>
      <c r="J81" s="401">
        <f t="shared" si="34"/>
        <v>0</v>
      </c>
      <c r="K81" s="401">
        <f t="shared" si="34"/>
        <v>0</v>
      </c>
      <c r="L81" s="401">
        <f t="shared" si="34"/>
        <v>0</v>
      </c>
      <c r="M81" s="401">
        <f t="shared" si="34"/>
        <v>0</v>
      </c>
      <c r="N81" s="401">
        <f t="shared" si="34"/>
        <v>0</v>
      </c>
      <c r="O81" s="401">
        <f t="shared" si="34"/>
        <v>0</v>
      </c>
      <c r="P81" s="401">
        <f t="shared" si="34"/>
        <v>0</v>
      </c>
      <c r="Q81" s="401">
        <f t="shared" si="34"/>
        <v>0</v>
      </c>
      <c r="R81" s="401">
        <f t="shared" si="34"/>
        <v>0</v>
      </c>
      <c r="S81" s="401">
        <f t="shared" si="34"/>
        <v>0</v>
      </c>
      <c r="T81" s="401">
        <f t="shared" si="34"/>
        <v>0</v>
      </c>
    </row>
    <row r="82" spans="1:20">
      <c r="A82" s="293" t="s">
        <v>219</v>
      </c>
      <c r="B82" s="294" t="s">
        <v>220</v>
      </c>
      <c r="C82" s="401">
        <f t="shared" si="28"/>
        <v>0</v>
      </c>
      <c r="D82" s="401">
        <f t="shared" ref="D82:T82" si="35">D49+D16</f>
        <v>0</v>
      </c>
      <c r="E82" s="401">
        <f t="shared" si="35"/>
        <v>0</v>
      </c>
      <c r="F82" s="401">
        <f t="shared" si="35"/>
        <v>0</v>
      </c>
      <c r="G82" s="401">
        <f t="shared" si="35"/>
        <v>0</v>
      </c>
      <c r="H82" s="401">
        <f t="shared" si="35"/>
        <v>0</v>
      </c>
      <c r="I82" s="401">
        <f t="shared" si="35"/>
        <v>0</v>
      </c>
      <c r="J82" s="401">
        <f t="shared" si="35"/>
        <v>0</v>
      </c>
      <c r="K82" s="401">
        <f t="shared" si="35"/>
        <v>0</v>
      </c>
      <c r="L82" s="401">
        <f t="shared" si="35"/>
        <v>0</v>
      </c>
      <c r="M82" s="401">
        <f t="shared" si="35"/>
        <v>0</v>
      </c>
      <c r="N82" s="401">
        <f t="shared" si="35"/>
        <v>0</v>
      </c>
      <c r="O82" s="401">
        <f t="shared" si="35"/>
        <v>0</v>
      </c>
      <c r="P82" s="401">
        <f t="shared" si="35"/>
        <v>0</v>
      </c>
      <c r="Q82" s="401">
        <f t="shared" si="35"/>
        <v>0</v>
      </c>
      <c r="R82" s="401">
        <f t="shared" si="35"/>
        <v>0</v>
      </c>
      <c r="S82" s="401">
        <f t="shared" si="35"/>
        <v>0</v>
      </c>
      <c r="T82" s="401">
        <f t="shared" si="35"/>
        <v>0</v>
      </c>
    </row>
    <row r="83" spans="1:20">
      <c r="A83" s="291" t="s">
        <v>221</v>
      </c>
      <c r="B83" s="194" t="s">
        <v>222</v>
      </c>
      <c r="C83" s="401">
        <f t="shared" si="28"/>
        <v>0</v>
      </c>
      <c r="D83" s="401">
        <f t="shared" ref="D83:T83" si="36">D50+D17</f>
        <v>0</v>
      </c>
      <c r="E83" s="401">
        <f t="shared" si="36"/>
        <v>0</v>
      </c>
      <c r="F83" s="401">
        <f t="shared" si="36"/>
        <v>0</v>
      </c>
      <c r="G83" s="401">
        <f t="shared" si="36"/>
        <v>0</v>
      </c>
      <c r="H83" s="401">
        <f t="shared" si="36"/>
        <v>0</v>
      </c>
      <c r="I83" s="401">
        <f t="shared" si="36"/>
        <v>0</v>
      </c>
      <c r="J83" s="401">
        <f t="shared" si="36"/>
        <v>0</v>
      </c>
      <c r="K83" s="401">
        <f t="shared" si="36"/>
        <v>0</v>
      </c>
      <c r="L83" s="401">
        <f t="shared" si="36"/>
        <v>0</v>
      </c>
      <c r="M83" s="401">
        <f t="shared" si="36"/>
        <v>0</v>
      </c>
      <c r="N83" s="401">
        <f t="shared" si="36"/>
        <v>0</v>
      </c>
      <c r="O83" s="401">
        <f t="shared" si="36"/>
        <v>0</v>
      </c>
      <c r="P83" s="401">
        <f t="shared" si="36"/>
        <v>0</v>
      </c>
      <c r="Q83" s="401">
        <f t="shared" si="36"/>
        <v>0</v>
      </c>
      <c r="R83" s="401">
        <f t="shared" si="36"/>
        <v>0</v>
      </c>
      <c r="S83" s="401">
        <f t="shared" si="36"/>
        <v>0</v>
      </c>
      <c r="T83" s="401">
        <f t="shared" si="36"/>
        <v>0</v>
      </c>
    </row>
    <row r="84" spans="1:20">
      <c r="A84" s="3" t="s">
        <v>60</v>
      </c>
      <c r="B84" s="10" t="s">
        <v>223</v>
      </c>
      <c r="C84" s="400">
        <f>C70-C75</f>
        <v>0</v>
      </c>
      <c r="D84" s="400">
        <f t="shared" ref="D84:T84" si="37">D70-D75</f>
        <v>0</v>
      </c>
      <c r="E84" s="400">
        <f t="shared" si="37"/>
        <v>0</v>
      </c>
      <c r="F84" s="400">
        <f t="shared" si="37"/>
        <v>0</v>
      </c>
      <c r="G84" s="400">
        <f t="shared" si="37"/>
        <v>0</v>
      </c>
      <c r="H84" s="400">
        <f t="shared" si="37"/>
        <v>0</v>
      </c>
      <c r="I84" s="400">
        <f t="shared" si="37"/>
        <v>0</v>
      </c>
      <c r="J84" s="400">
        <f t="shared" si="37"/>
        <v>0</v>
      </c>
      <c r="K84" s="400">
        <f t="shared" si="37"/>
        <v>0</v>
      </c>
      <c r="L84" s="400">
        <f t="shared" si="37"/>
        <v>0</v>
      </c>
      <c r="M84" s="400">
        <f t="shared" si="37"/>
        <v>0</v>
      </c>
      <c r="N84" s="400">
        <f t="shared" si="37"/>
        <v>0</v>
      </c>
      <c r="O84" s="400">
        <f t="shared" si="37"/>
        <v>0</v>
      </c>
      <c r="P84" s="400">
        <f t="shared" si="37"/>
        <v>0</v>
      </c>
      <c r="Q84" s="400">
        <f t="shared" si="37"/>
        <v>0</v>
      </c>
      <c r="R84" s="400">
        <f t="shared" si="37"/>
        <v>0</v>
      </c>
      <c r="S84" s="400">
        <f t="shared" si="37"/>
        <v>0</v>
      </c>
      <c r="T84" s="400">
        <f t="shared" si="37"/>
        <v>0</v>
      </c>
    </row>
    <row r="85" spans="1:20">
      <c r="A85" s="4" t="s">
        <v>61</v>
      </c>
      <c r="B85" s="290" t="s">
        <v>224</v>
      </c>
      <c r="C85" s="42">
        <f>SUM(C86:C87)</f>
        <v>0</v>
      </c>
      <c r="D85" s="42">
        <f t="shared" ref="D85:T85" si="38">SUM(D86:D87)</f>
        <v>0</v>
      </c>
      <c r="E85" s="42">
        <f t="shared" si="38"/>
        <v>0</v>
      </c>
      <c r="F85" s="42">
        <f t="shared" si="38"/>
        <v>0</v>
      </c>
      <c r="G85" s="42">
        <f t="shared" si="38"/>
        <v>0</v>
      </c>
      <c r="H85" s="42">
        <f t="shared" si="38"/>
        <v>0</v>
      </c>
      <c r="I85" s="42">
        <f t="shared" si="38"/>
        <v>0</v>
      </c>
      <c r="J85" s="42">
        <f t="shared" si="38"/>
        <v>0</v>
      </c>
      <c r="K85" s="42">
        <f t="shared" si="38"/>
        <v>0</v>
      </c>
      <c r="L85" s="42">
        <f t="shared" si="38"/>
        <v>0</v>
      </c>
      <c r="M85" s="42">
        <f t="shared" si="38"/>
        <v>0</v>
      </c>
      <c r="N85" s="42">
        <f t="shared" si="38"/>
        <v>0</v>
      </c>
      <c r="O85" s="42">
        <f t="shared" si="38"/>
        <v>0</v>
      </c>
      <c r="P85" s="42">
        <f t="shared" si="38"/>
        <v>0</v>
      </c>
      <c r="Q85" s="42">
        <f t="shared" si="38"/>
        <v>0</v>
      </c>
      <c r="R85" s="42">
        <f t="shared" si="38"/>
        <v>0</v>
      </c>
      <c r="S85" s="42">
        <f t="shared" si="38"/>
        <v>0</v>
      </c>
      <c r="T85" s="42">
        <f t="shared" si="38"/>
        <v>0</v>
      </c>
    </row>
    <row r="86" spans="1:20">
      <c r="A86" s="293" t="s">
        <v>58</v>
      </c>
      <c r="B86" s="5" t="s">
        <v>225</v>
      </c>
      <c r="C86" s="401">
        <f t="shared" ref="C86:C87" si="39">C53+C20</f>
        <v>0</v>
      </c>
      <c r="D86" s="401">
        <f t="shared" ref="D86:T86" si="40">D53+D20</f>
        <v>0</v>
      </c>
      <c r="E86" s="401">
        <f t="shared" si="40"/>
        <v>0</v>
      </c>
      <c r="F86" s="401">
        <f t="shared" si="40"/>
        <v>0</v>
      </c>
      <c r="G86" s="401">
        <f t="shared" si="40"/>
        <v>0</v>
      </c>
      <c r="H86" s="401">
        <f t="shared" si="40"/>
        <v>0</v>
      </c>
      <c r="I86" s="401">
        <f t="shared" si="40"/>
        <v>0</v>
      </c>
      <c r="J86" s="401">
        <f t="shared" si="40"/>
        <v>0</v>
      </c>
      <c r="K86" s="401">
        <f t="shared" si="40"/>
        <v>0</v>
      </c>
      <c r="L86" s="401">
        <f t="shared" si="40"/>
        <v>0</v>
      </c>
      <c r="M86" s="401">
        <f t="shared" si="40"/>
        <v>0</v>
      </c>
      <c r="N86" s="401">
        <f t="shared" si="40"/>
        <v>0</v>
      </c>
      <c r="O86" s="401">
        <f t="shared" si="40"/>
        <v>0</v>
      </c>
      <c r="P86" s="401">
        <f t="shared" si="40"/>
        <v>0</v>
      </c>
      <c r="Q86" s="401">
        <f t="shared" si="40"/>
        <v>0</v>
      </c>
      <c r="R86" s="401">
        <f t="shared" si="40"/>
        <v>0</v>
      </c>
      <c r="S86" s="401">
        <f t="shared" si="40"/>
        <v>0</v>
      </c>
      <c r="T86" s="401">
        <f t="shared" si="40"/>
        <v>0</v>
      </c>
    </row>
    <row r="87" spans="1:20">
      <c r="A87" s="293" t="s">
        <v>133</v>
      </c>
      <c r="B87" s="5" t="s">
        <v>226</v>
      </c>
      <c r="C87" s="401">
        <f t="shared" si="39"/>
        <v>0</v>
      </c>
      <c r="D87" s="401">
        <f t="shared" ref="D87:T87" si="41">D54+D21</f>
        <v>0</v>
      </c>
      <c r="E87" s="401">
        <f t="shared" si="41"/>
        <v>0</v>
      </c>
      <c r="F87" s="401">
        <f t="shared" si="41"/>
        <v>0</v>
      </c>
      <c r="G87" s="401">
        <f t="shared" si="41"/>
        <v>0</v>
      </c>
      <c r="H87" s="401">
        <f t="shared" si="41"/>
        <v>0</v>
      </c>
      <c r="I87" s="401">
        <f t="shared" si="41"/>
        <v>0</v>
      </c>
      <c r="J87" s="401">
        <f t="shared" si="41"/>
        <v>0</v>
      </c>
      <c r="K87" s="401">
        <f t="shared" si="41"/>
        <v>0</v>
      </c>
      <c r="L87" s="401">
        <f t="shared" si="41"/>
        <v>0</v>
      </c>
      <c r="M87" s="401">
        <f t="shared" si="41"/>
        <v>0</v>
      </c>
      <c r="N87" s="401">
        <f t="shared" si="41"/>
        <v>0</v>
      </c>
      <c r="O87" s="401">
        <f t="shared" si="41"/>
        <v>0</v>
      </c>
      <c r="P87" s="401">
        <f t="shared" si="41"/>
        <v>0</v>
      </c>
      <c r="Q87" s="401">
        <f t="shared" si="41"/>
        <v>0</v>
      </c>
      <c r="R87" s="401">
        <f t="shared" si="41"/>
        <v>0</v>
      </c>
      <c r="S87" s="401">
        <f t="shared" si="41"/>
        <v>0</v>
      </c>
      <c r="T87" s="401">
        <f t="shared" si="41"/>
        <v>0</v>
      </c>
    </row>
    <row r="88" spans="1:20">
      <c r="A88" s="4" t="s">
        <v>62</v>
      </c>
      <c r="B88" s="290" t="s">
        <v>227</v>
      </c>
      <c r="C88" s="42">
        <f>C55+C22</f>
        <v>0</v>
      </c>
      <c r="D88" s="42">
        <f t="shared" ref="D88:T88" si="42">D55+D22</f>
        <v>0</v>
      </c>
      <c r="E88" s="42">
        <f t="shared" si="42"/>
        <v>0</v>
      </c>
      <c r="F88" s="42">
        <f t="shared" si="42"/>
        <v>0</v>
      </c>
      <c r="G88" s="42">
        <f t="shared" si="42"/>
        <v>0</v>
      </c>
      <c r="H88" s="42">
        <f t="shared" si="42"/>
        <v>0</v>
      </c>
      <c r="I88" s="42">
        <f t="shared" si="42"/>
        <v>0</v>
      </c>
      <c r="J88" s="42">
        <f t="shared" si="42"/>
        <v>0</v>
      </c>
      <c r="K88" s="42">
        <f t="shared" si="42"/>
        <v>0</v>
      </c>
      <c r="L88" s="42">
        <f t="shared" si="42"/>
        <v>0</v>
      </c>
      <c r="M88" s="42">
        <f t="shared" si="42"/>
        <v>0</v>
      </c>
      <c r="N88" s="42">
        <f t="shared" si="42"/>
        <v>0</v>
      </c>
      <c r="O88" s="42">
        <f t="shared" si="42"/>
        <v>0</v>
      </c>
      <c r="P88" s="42">
        <f t="shared" si="42"/>
        <v>0</v>
      </c>
      <c r="Q88" s="42">
        <f t="shared" si="42"/>
        <v>0</v>
      </c>
      <c r="R88" s="42">
        <f t="shared" si="42"/>
        <v>0</v>
      </c>
      <c r="S88" s="42">
        <f t="shared" si="42"/>
        <v>0</v>
      </c>
      <c r="T88" s="42">
        <f t="shared" si="42"/>
        <v>0</v>
      </c>
    </row>
    <row r="89" spans="1:20">
      <c r="A89" s="3" t="s">
        <v>63</v>
      </c>
      <c r="B89" s="10" t="s">
        <v>228</v>
      </c>
      <c r="C89" s="400">
        <f>C84+C85-C88</f>
        <v>0</v>
      </c>
      <c r="D89" s="400">
        <f t="shared" ref="D89:T89" si="43">D84+D85-D88</f>
        <v>0</v>
      </c>
      <c r="E89" s="400">
        <f t="shared" si="43"/>
        <v>0</v>
      </c>
      <c r="F89" s="400">
        <f t="shared" si="43"/>
        <v>0</v>
      </c>
      <c r="G89" s="400">
        <f t="shared" si="43"/>
        <v>0</v>
      </c>
      <c r="H89" s="400">
        <f t="shared" si="43"/>
        <v>0</v>
      </c>
      <c r="I89" s="400">
        <f t="shared" si="43"/>
        <v>0</v>
      </c>
      <c r="J89" s="400">
        <f t="shared" si="43"/>
        <v>0</v>
      </c>
      <c r="K89" s="400">
        <f t="shared" si="43"/>
        <v>0</v>
      </c>
      <c r="L89" s="400">
        <f t="shared" si="43"/>
        <v>0</v>
      </c>
      <c r="M89" s="400">
        <f t="shared" si="43"/>
        <v>0</v>
      </c>
      <c r="N89" s="400">
        <f t="shared" si="43"/>
        <v>0</v>
      </c>
      <c r="O89" s="400">
        <f t="shared" si="43"/>
        <v>0</v>
      </c>
      <c r="P89" s="400">
        <f t="shared" si="43"/>
        <v>0</v>
      </c>
      <c r="Q89" s="400">
        <f t="shared" si="43"/>
        <v>0</v>
      </c>
      <c r="R89" s="400">
        <f t="shared" si="43"/>
        <v>0</v>
      </c>
      <c r="S89" s="400">
        <f t="shared" si="43"/>
        <v>0</v>
      </c>
      <c r="T89" s="400">
        <f t="shared" si="43"/>
        <v>0</v>
      </c>
    </row>
    <row r="90" spans="1:20">
      <c r="A90" s="4" t="s">
        <v>64</v>
      </c>
      <c r="B90" s="290" t="s">
        <v>229</v>
      </c>
      <c r="C90" s="42">
        <f>C57+C24</f>
        <v>0</v>
      </c>
      <c r="D90" s="42">
        <f t="shared" ref="D90:T90" si="44">D57+D24</f>
        <v>0</v>
      </c>
      <c r="E90" s="42">
        <f t="shared" si="44"/>
        <v>0</v>
      </c>
      <c r="F90" s="42">
        <f t="shared" si="44"/>
        <v>0</v>
      </c>
      <c r="G90" s="42">
        <f t="shared" si="44"/>
        <v>0</v>
      </c>
      <c r="H90" s="42">
        <f t="shared" si="44"/>
        <v>0</v>
      </c>
      <c r="I90" s="42">
        <f t="shared" si="44"/>
        <v>0</v>
      </c>
      <c r="J90" s="42">
        <f t="shared" si="44"/>
        <v>0</v>
      </c>
      <c r="K90" s="42">
        <f t="shared" si="44"/>
        <v>0</v>
      </c>
      <c r="L90" s="42">
        <f t="shared" si="44"/>
        <v>0</v>
      </c>
      <c r="M90" s="42">
        <f t="shared" si="44"/>
        <v>0</v>
      </c>
      <c r="N90" s="42">
        <f t="shared" si="44"/>
        <v>0</v>
      </c>
      <c r="O90" s="42">
        <f t="shared" si="44"/>
        <v>0</v>
      </c>
      <c r="P90" s="42">
        <f t="shared" si="44"/>
        <v>0</v>
      </c>
      <c r="Q90" s="42">
        <f t="shared" si="44"/>
        <v>0</v>
      </c>
      <c r="R90" s="42">
        <f t="shared" si="44"/>
        <v>0</v>
      </c>
      <c r="S90" s="42">
        <f t="shared" si="44"/>
        <v>0</v>
      </c>
      <c r="T90" s="42">
        <f t="shared" si="44"/>
        <v>0</v>
      </c>
    </row>
    <row r="91" spans="1:20">
      <c r="A91" s="4" t="s">
        <v>65</v>
      </c>
      <c r="B91" s="290" t="s">
        <v>230</v>
      </c>
      <c r="C91" s="42">
        <f>C58+C25</f>
        <v>0</v>
      </c>
      <c r="D91" s="42">
        <f t="shared" ref="D91:T91" si="45">D58+D25</f>
        <v>0</v>
      </c>
      <c r="E91" s="42">
        <f t="shared" si="45"/>
        <v>0</v>
      </c>
      <c r="F91" s="42">
        <f t="shared" si="45"/>
        <v>0</v>
      </c>
      <c r="G91" s="42">
        <f t="shared" si="45"/>
        <v>0</v>
      </c>
      <c r="H91" s="42">
        <f t="shared" si="45"/>
        <v>0</v>
      </c>
      <c r="I91" s="42">
        <f t="shared" si="45"/>
        <v>0</v>
      </c>
      <c r="J91" s="42">
        <f t="shared" si="45"/>
        <v>0</v>
      </c>
      <c r="K91" s="42">
        <f t="shared" si="45"/>
        <v>0</v>
      </c>
      <c r="L91" s="42">
        <f t="shared" si="45"/>
        <v>0</v>
      </c>
      <c r="M91" s="42">
        <f t="shared" si="45"/>
        <v>0</v>
      </c>
      <c r="N91" s="42">
        <f t="shared" si="45"/>
        <v>0</v>
      </c>
      <c r="O91" s="42">
        <f t="shared" si="45"/>
        <v>0</v>
      </c>
      <c r="P91" s="42">
        <f t="shared" si="45"/>
        <v>0</v>
      </c>
      <c r="Q91" s="42">
        <f t="shared" si="45"/>
        <v>0</v>
      </c>
      <c r="R91" s="42">
        <f t="shared" si="45"/>
        <v>0</v>
      </c>
      <c r="S91" s="42">
        <f t="shared" si="45"/>
        <v>0</v>
      </c>
      <c r="T91" s="42">
        <f t="shared" si="45"/>
        <v>0</v>
      </c>
    </row>
    <row r="92" spans="1:20" ht="13.5" customHeight="1">
      <c r="A92" s="3" t="s">
        <v>58</v>
      </c>
      <c r="B92" s="10" t="s">
        <v>231</v>
      </c>
      <c r="C92" s="400">
        <f>C89+C90-C91</f>
        <v>0</v>
      </c>
      <c r="D92" s="400">
        <f t="shared" ref="D92:T92" si="46">D89+D90-D91</f>
        <v>0</v>
      </c>
      <c r="E92" s="400">
        <f t="shared" si="46"/>
        <v>0</v>
      </c>
      <c r="F92" s="400">
        <f t="shared" si="46"/>
        <v>0</v>
      </c>
      <c r="G92" s="400">
        <f t="shared" si="46"/>
        <v>0</v>
      </c>
      <c r="H92" s="400">
        <f t="shared" si="46"/>
        <v>0</v>
      </c>
      <c r="I92" s="400">
        <f t="shared" si="46"/>
        <v>0</v>
      </c>
      <c r="J92" s="400">
        <f t="shared" si="46"/>
        <v>0</v>
      </c>
      <c r="K92" s="400">
        <f t="shared" si="46"/>
        <v>0</v>
      </c>
      <c r="L92" s="400">
        <f t="shared" si="46"/>
        <v>0</v>
      </c>
      <c r="M92" s="400">
        <f t="shared" si="46"/>
        <v>0</v>
      </c>
      <c r="N92" s="400">
        <f t="shared" si="46"/>
        <v>0</v>
      </c>
      <c r="O92" s="400">
        <f t="shared" si="46"/>
        <v>0</v>
      </c>
      <c r="P92" s="400">
        <f t="shared" si="46"/>
        <v>0</v>
      </c>
      <c r="Q92" s="400">
        <f t="shared" si="46"/>
        <v>0</v>
      </c>
      <c r="R92" s="400">
        <f t="shared" si="46"/>
        <v>0</v>
      </c>
      <c r="S92" s="400">
        <f t="shared" si="46"/>
        <v>0</v>
      </c>
      <c r="T92" s="400">
        <f t="shared" si="46"/>
        <v>0</v>
      </c>
    </row>
    <row r="93" spans="1:20">
      <c r="A93" s="291" t="s">
        <v>58</v>
      </c>
      <c r="B93" s="194" t="s">
        <v>232</v>
      </c>
      <c r="C93" s="401">
        <f>C60+C27</f>
        <v>0</v>
      </c>
      <c r="D93" s="401">
        <f t="shared" ref="D93:T93" si="47">D60+D27</f>
        <v>0</v>
      </c>
      <c r="E93" s="401">
        <f t="shared" si="47"/>
        <v>0</v>
      </c>
      <c r="F93" s="401">
        <f t="shared" si="47"/>
        <v>0</v>
      </c>
      <c r="G93" s="401">
        <f t="shared" si="47"/>
        <v>0</v>
      </c>
      <c r="H93" s="401">
        <f t="shared" si="47"/>
        <v>0</v>
      </c>
      <c r="I93" s="401">
        <f t="shared" si="47"/>
        <v>0</v>
      </c>
      <c r="J93" s="401">
        <f t="shared" si="47"/>
        <v>0</v>
      </c>
      <c r="K93" s="401">
        <f t="shared" si="47"/>
        <v>0</v>
      </c>
      <c r="L93" s="401">
        <f t="shared" si="47"/>
        <v>0</v>
      </c>
      <c r="M93" s="401">
        <f t="shared" si="47"/>
        <v>0</v>
      </c>
      <c r="N93" s="401">
        <f t="shared" si="47"/>
        <v>0</v>
      </c>
      <c r="O93" s="401">
        <f t="shared" si="47"/>
        <v>0</v>
      </c>
      <c r="P93" s="401">
        <f t="shared" si="47"/>
        <v>0</v>
      </c>
      <c r="Q93" s="401">
        <f t="shared" si="47"/>
        <v>0</v>
      </c>
      <c r="R93" s="401">
        <f t="shared" si="47"/>
        <v>0</v>
      </c>
      <c r="S93" s="401">
        <f t="shared" si="47"/>
        <v>0</v>
      </c>
      <c r="T93" s="401">
        <f t="shared" si="47"/>
        <v>0</v>
      </c>
    </row>
    <row r="94" spans="1:20">
      <c r="A94" s="291" t="s">
        <v>133</v>
      </c>
      <c r="B94" s="194" t="s">
        <v>233</v>
      </c>
      <c r="C94" s="401">
        <f>C61+C28</f>
        <v>0</v>
      </c>
      <c r="D94" s="401">
        <f t="shared" ref="D94:T94" si="48">D61+D28</f>
        <v>0</v>
      </c>
      <c r="E94" s="401">
        <f t="shared" si="48"/>
        <v>0</v>
      </c>
      <c r="F94" s="401">
        <f t="shared" si="48"/>
        <v>0</v>
      </c>
      <c r="G94" s="401">
        <f t="shared" si="48"/>
        <v>0</v>
      </c>
      <c r="H94" s="401">
        <f t="shared" si="48"/>
        <v>0</v>
      </c>
      <c r="I94" s="401">
        <f t="shared" si="48"/>
        <v>0</v>
      </c>
      <c r="J94" s="401">
        <f t="shared" si="48"/>
        <v>0</v>
      </c>
      <c r="K94" s="401">
        <f t="shared" si="48"/>
        <v>0</v>
      </c>
      <c r="L94" s="401">
        <f t="shared" si="48"/>
        <v>0</v>
      </c>
      <c r="M94" s="401">
        <f t="shared" si="48"/>
        <v>0</v>
      </c>
      <c r="N94" s="401">
        <f t="shared" si="48"/>
        <v>0</v>
      </c>
      <c r="O94" s="401">
        <f t="shared" si="48"/>
        <v>0</v>
      </c>
      <c r="P94" s="401">
        <f t="shared" si="48"/>
        <v>0</v>
      </c>
      <c r="Q94" s="401">
        <f t="shared" si="48"/>
        <v>0</v>
      </c>
      <c r="R94" s="401">
        <f t="shared" si="48"/>
        <v>0</v>
      </c>
      <c r="S94" s="401">
        <f t="shared" si="48"/>
        <v>0</v>
      </c>
      <c r="T94" s="401">
        <f t="shared" si="48"/>
        <v>0</v>
      </c>
    </row>
    <row r="95" spans="1:20">
      <c r="A95" s="3" t="s">
        <v>234</v>
      </c>
      <c r="B95" s="10" t="s">
        <v>235</v>
      </c>
      <c r="C95" s="400">
        <f t="shared" ref="C95" si="49">C92+C93-C94</f>
        <v>0</v>
      </c>
      <c r="D95" s="400">
        <f t="shared" ref="D95:T95" si="50">D92+D93-D94</f>
        <v>0</v>
      </c>
      <c r="E95" s="400">
        <f t="shared" si="50"/>
        <v>0</v>
      </c>
      <c r="F95" s="400">
        <f t="shared" si="50"/>
        <v>0</v>
      </c>
      <c r="G95" s="400">
        <f t="shared" si="50"/>
        <v>0</v>
      </c>
      <c r="H95" s="400">
        <f t="shared" si="50"/>
        <v>0</v>
      </c>
      <c r="I95" s="400">
        <f t="shared" si="50"/>
        <v>0</v>
      </c>
      <c r="J95" s="400">
        <f t="shared" si="50"/>
        <v>0</v>
      </c>
      <c r="K95" s="400">
        <f t="shared" si="50"/>
        <v>0</v>
      </c>
      <c r="L95" s="400">
        <f t="shared" si="50"/>
        <v>0</v>
      </c>
      <c r="M95" s="400">
        <f t="shared" si="50"/>
        <v>0</v>
      </c>
      <c r="N95" s="400">
        <f t="shared" si="50"/>
        <v>0</v>
      </c>
      <c r="O95" s="400">
        <f t="shared" si="50"/>
        <v>0</v>
      </c>
      <c r="P95" s="400">
        <f t="shared" si="50"/>
        <v>0</v>
      </c>
      <c r="Q95" s="400">
        <f t="shared" si="50"/>
        <v>0</v>
      </c>
      <c r="R95" s="400">
        <f t="shared" si="50"/>
        <v>0</v>
      </c>
      <c r="S95" s="400">
        <f t="shared" si="50"/>
        <v>0</v>
      </c>
      <c r="T95" s="400">
        <f t="shared" si="50"/>
        <v>0</v>
      </c>
    </row>
    <row r="96" spans="1:20">
      <c r="A96" s="295" t="s">
        <v>236</v>
      </c>
      <c r="B96" s="290" t="s">
        <v>237</v>
      </c>
      <c r="C96" s="42">
        <f>C63+C30</f>
        <v>0</v>
      </c>
      <c r="D96" s="42">
        <f t="shared" ref="D96:T96" si="51">D63+D30</f>
        <v>0</v>
      </c>
      <c r="E96" s="42">
        <f t="shared" si="51"/>
        <v>0</v>
      </c>
      <c r="F96" s="42">
        <f t="shared" si="51"/>
        <v>0</v>
      </c>
      <c r="G96" s="42">
        <f t="shared" si="51"/>
        <v>0</v>
      </c>
      <c r="H96" s="42">
        <f t="shared" si="51"/>
        <v>0</v>
      </c>
      <c r="I96" s="42">
        <f t="shared" si="51"/>
        <v>0</v>
      </c>
      <c r="J96" s="42">
        <f t="shared" si="51"/>
        <v>0</v>
      </c>
      <c r="K96" s="42">
        <f t="shared" si="51"/>
        <v>0</v>
      </c>
      <c r="L96" s="42">
        <f t="shared" si="51"/>
        <v>0</v>
      </c>
      <c r="M96" s="42">
        <f t="shared" si="51"/>
        <v>0</v>
      </c>
      <c r="N96" s="42">
        <f t="shared" si="51"/>
        <v>0</v>
      </c>
      <c r="O96" s="42">
        <f t="shared" si="51"/>
        <v>0</v>
      </c>
      <c r="P96" s="42">
        <f t="shared" si="51"/>
        <v>0</v>
      </c>
      <c r="Q96" s="42">
        <f t="shared" si="51"/>
        <v>0</v>
      </c>
      <c r="R96" s="42">
        <f t="shared" si="51"/>
        <v>0</v>
      </c>
      <c r="S96" s="42">
        <f t="shared" si="51"/>
        <v>0</v>
      </c>
      <c r="T96" s="42">
        <f t="shared" si="51"/>
        <v>0</v>
      </c>
    </row>
    <row r="97" spans="1:60">
      <c r="A97" s="295" t="s">
        <v>238</v>
      </c>
      <c r="B97" s="290" t="s">
        <v>239</v>
      </c>
      <c r="C97" s="42">
        <f>C64+C31</f>
        <v>0</v>
      </c>
      <c r="D97" s="42">
        <f t="shared" ref="D97:T97" si="52">D64+D31</f>
        <v>0</v>
      </c>
      <c r="E97" s="42">
        <f t="shared" si="52"/>
        <v>0</v>
      </c>
      <c r="F97" s="42">
        <f t="shared" si="52"/>
        <v>0</v>
      </c>
      <c r="G97" s="42">
        <f t="shared" si="52"/>
        <v>0</v>
      </c>
      <c r="H97" s="42">
        <f t="shared" si="52"/>
        <v>0</v>
      </c>
      <c r="I97" s="42">
        <f t="shared" si="52"/>
        <v>0</v>
      </c>
      <c r="J97" s="42">
        <f t="shared" si="52"/>
        <v>0</v>
      </c>
      <c r="K97" s="42">
        <f t="shared" si="52"/>
        <v>0</v>
      </c>
      <c r="L97" s="42">
        <f t="shared" si="52"/>
        <v>0</v>
      </c>
      <c r="M97" s="42">
        <f t="shared" si="52"/>
        <v>0</v>
      </c>
      <c r="N97" s="42">
        <f t="shared" si="52"/>
        <v>0</v>
      </c>
      <c r="O97" s="42">
        <f t="shared" si="52"/>
        <v>0</v>
      </c>
      <c r="P97" s="42">
        <f t="shared" si="52"/>
        <v>0</v>
      </c>
      <c r="Q97" s="42">
        <f t="shared" si="52"/>
        <v>0</v>
      </c>
      <c r="R97" s="42">
        <f t="shared" si="52"/>
        <v>0</v>
      </c>
      <c r="S97" s="42">
        <f t="shared" si="52"/>
        <v>0</v>
      </c>
      <c r="T97" s="42">
        <f t="shared" si="52"/>
        <v>0</v>
      </c>
    </row>
    <row r="98" spans="1:60">
      <c r="A98" s="2" t="s">
        <v>240</v>
      </c>
      <c r="B98" s="296" t="s">
        <v>241</v>
      </c>
      <c r="C98" s="399">
        <f>C95-C96-C97</f>
        <v>0</v>
      </c>
      <c r="D98" s="399">
        <f t="shared" ref="D98:T98" si="53">D95-D96-D97</f>
        <v>0</v>
      </c>
      <c r="E98" s="399">
        <f t="shared" si="53"/>
        <v>0</v>
      </c>
      <c r="F98" s="399">
        <f t="shared" si="53"/>
        <v>0</v>
      </c>
      <c r="G98" s="399">
        <f t="shared" si="53"/>
        <v>0</v>
      </c>
      <c r="H98" s="399">
        <f t="shared" si="53"/>
        <v>0</v>
      </c>
      <c r="I98" s="399">
        <f t="shared" si="53"/>
        <v>0</v>
      </c>
      <c r="J98" s="399">
        <f t="shared" si="53"/>
        <v>0</v>
      </c>
      <c r="K98" s="399">
        <f t="shared" si="53"/>
        <v>0</v>
      </c>
      <c r="L98" s="399">
        <f t="shared" si="53"/>
        <v>0</v>
      </c>
      <c r="M98" s="399">
        <f t="shared" si="53"/>
        <v>0</v>
      </c>
      <c r="N98" s="399">
        <f t="shared" si="53"/>
        <v>0</v>
      </c>
      <c r="O98" s="399">
        <f t="shared" si="53"/>
        <v>0</v>
      </c>
      <c r="P98" s="399">
        <f t="shared" si="53"/>
        <v>0</v>
      </c>
      <c r="Q98" s="399">
        <f t="shared" si="53"/>
        <v>0</v>
      </c>
      <c r="R98" s="399">
        <f t="shared" si="53"/>
        <v>0</v>
      </c>
      <c r="S98" s="399">
        <f t="shared" si="53"/>
        <v>0</v>
      </c>
      <c r="T98" s="399">
        <f t="shared" si="53"/>
        <v>0</v>
      </c>
    </row>
    <row r="99" spans="1:60" s="307" customFormat="1">
      <c r="A99" s="303"/>
      <c r="B99" s="304"/>
      <c r="C99" s="305"/>
      <c r="D99" s="305"/>
      <c r="E99" s="305"/>
      <c r="F99" s="305"/>
      <c r="G99" s="305"/>
      <c r="H99" s="305"/>
      <c r="I99" s="305"/>
      <c r="J99" s="305"/>
      <c r="K99" s="305"/>
      <c r="L99" s="305"/>
      <c r="M99" s="305"/>
      <c r="N99" s="305"/>
      <c r="O99" s="305"/>
      <c r="P99" s="305"/>
      <c r="Q99" s="305"/>
      <c r="R99" s="305"/>
      <c r="S99" s="305"/>
      <c r="T99" s="305"/>
      <c r="U99" s="306"/>
      <c r="V99" s="306"/>
      <c r="W99" s="306"/>
      <c r="X99" s="306"/>
      <c r="Y99" s="306"/>
      <c r="Z99" s="306"/>
      <c r="AA99" s="306"/>
      <c r="AB99" s="306"/>
      <c r="AC99" s="306"/>
      <c r="AD99" s="306"/>
      <c r="AE99" s="306"/>
      <c r="AF99" s="306"/>
      <c r="AG99" s="306"/>
      <c r="AH99" s="306"/>
      <c r="AI99" s="306"/>
      <c r="AJ99" s="306"/>
      <c r="AK99" s="306"/>
      <c r="AL99" s="306"/>
      <c r="AM99" s="306"/>
      <c r="AN99" s="306"/>
      <c r="AO99" s="306"/>
      <c r="AP99" s="306"/>
      <c r="AQ99" s="306"/>
      <c r="AR99" s="306"/>
      <c r="AS99" s="306"/>
      <c r="AT99" s="306"/>
      <c r="AU99" s="306"/>
      <c r="AV99" s="306"/>
      <c r="AW99" s="306"/>
      <c r="AX99" s="306"/>
      <c r="AY99" s="306"/>
      <c r="AZ99" s="306"/>
      <c r="BA99" s="306"/>
      <c r="BB99" s="306"/>
      <c r="BC99" s="306"/>
      <c r="BD99" s="306"/>
      <c r="BE99" s="306"/>
      <c r="BF99" s="306"/>
      <c r="BG99" s="306"/>
      <c r="BH99" s="306"/>
    </row>
    <row r="100" spans="1:60" s="307" customFormat="1">
      <c r="A100" s="29" t="s">
        <v>420</v>
      </c>
      <c r="B100" s="29"/>
      <c r="C100" s="32"/>
      <c r="D100" s="32"/>
      <c r="E100" s="33"/>
      <c r="F100" s="33"/>
      <c r="G100" s="284"/>
      <c r="H100" s="33"/>
      <c r="I100" s="33"/>
      <c r="J100" s="33"/>
      <c r="K100" s="33"/>
      <c r="L100" s="33"/>
      <c r="M100" s="33"/>
      <c r="N100" s="33"/>
      <c r="O100" s="33"/>
      <c r="P100" s="33"/>
      <c r="Q100" s="33"/>
      <c r="R100" s="33"/>
      <c r="S100" s="33"/>
      <c r="T100" s="33"/>
      <c r="U100" s="306"/>
      <c r="V100" s="306"/>
      <c r="W100" s="306"/>
      <c r="X100" s="306"/>
      <c r="Y100" s="306"/>
      <c r="Z100" s="306"/>
      <c r="AA100" s="306"/>
      <c r="AB100" s="306"/>
      <c r="AC100" s="306"/>
      <c r="AD100" s="306"/>
      <c r="AE100" s="306"/>
      <c r="AF100" s="306"/>
      <c r="AG100" s="306"/>
      <c r="AH100" s="306"/>
      <c r="AI100" s="306"/>
      <c r="AJ100" s="306"/>
      <c r="AK100" s="306"/>
      <c r="AL100" s="306"/>
      <c r="AM100" s="306"/>
      <c r="AN100" s="306"/>
      <c r="AO100" s="306"/>
      <c r="AP100" s="306"/>
      <c r="AQ100" s="306"/>
      <c r="AR100" s="306"/>
      <c r="AS100" s="306"/>
      <c r="AT100" s="306"/>
      <c r="AU100" s="306"/>
      <c r="AV100" s="306"/>
      <c r="AW100" s="306"/>
      <c r="AX100" s="306"/>
      <c r="AY100" s="306"/>
      <c r="AZ100" s="306"/>
      <c r="BA100" s="306"/>
      <c r="BB100" s="306"/>
      <c r="BC100" s="306"/>
      <c r="BD100" s="306"/>
      <c r="BE100" s="306"/>
      <c r="BF100" s="306"/>
      <c r="BG100" s="306"/>
      <c r="BH100" s="306"/>
    </row>
    <row r="101" spans="1:60" s="307" customFormat="1">
      <c r="A101" s="8"/>
      <c r="B101" s="8"/>
      <c r="C101" s="34"/>
      <c r="D101" s="34"/>
      <c r="E101" s="34"/>
      <c r="F101" s="34"/>
      <c r="G101" s="34"/>
      <c r="H101" s="34"/>
      <c r="I101" s="34"/>
      <c r="J101" s="34"/>
      <c r="K101" s="34"/>
      <c r="L101" s="34"/>
      <c r="M101" s="34"/>
      <c r="N101" s="34"/>
      <c r="O101" s="34"/>
      <c r="P101" s="34"/>
      <c r="Q101" s="34"/>
      <c r="R101" s="34"/>
      <c r="S101" s="34"/>
      <c r="T101" s="34"/>
      <c r="U101" s="306"/>
      <c r="V101" s="306"/>
      <c r="W101" s="306"/>
      <c r="X101" s="306"/>
      <c r="Y101" s="306"/>
      <c r="Z101" s="306"/>
      <c r="AA101" s="306"/>
      <c r="AB101" s="306"/>
      <c r="AC101" s="306"/>
      <c r="AD101" s="306"/>
      <c r="AE101" s="306"/>
      <c r="AF101" s="306"/>
      <c r="AG101" s="306"/>
      <c r="AH101" s="306"/>
      <c r="AI101" s="306"/>
      <c r="AJ101" s="306"/>
      <c r="AK101" s="306"/>
      <c r="AL101" s="306"/>
      <c r="AM101" s="306"/>
      <c r="AN101" s="306"/>
      <c r="AO101" s="306"/>
      <c r="AP101" s="306"/>
      <c r="AQ101" s="306"/>
      <c r="AR101" s="306"/>
      <c r="AS101" s="306"/>
      <c r="AT101" s="306"/>
      <c r="AU101" s="306"/>
      <c r="AV101" s="306"/>
      <c r="AW101" s="306"/>
      <c r="AX101" s="306"/>
      <c r="AY101" s="306"/>
      <c r="AZ101" s="306"/>
      <c r="BA101" s="306"/>
      <c r="BB101" s="306"/>
      <c r="BC101" s="306"/>
      <c r="BD101" s="306"/>
      <c r="BE101" s="306"/>
      <c r="BF101" s="306"/>
      <c r="BG101" s="306"/>
      <c r="BH101" s="306"/>
    </row>
    <row r="102" spans="1:60" s="307" customFormat="1">
      <c r="A102" s="31" t="s">
        <v>31</v>
      </c>
      <c r="B102" s="58" t="s">
        <v>32</v>
      </c>
      <c r="C102" s="35" t="s">
        <v>33</v>
      </c>
      <c r="D102" s="35" t="s">
        <v>33</v>
      </c>
      <c r="E102" s="35" t="s">
        <v>33</v>
      </c>
      <c r="F102" s="35" t="s">
        <v>33</v>
      </c>
      <c r="G102" s="35" t="s">
        <v>33</v>
      </c>
      <c r="H102" s="35" t="s">
        <v>33</v>
      </c>
      <c r="I102" s="35" t="s">
        <v>33</v>
      </c>
      <c r="J102" s="35" t="s">
        <v>33</v>
      </c>
      <c r="K102" s="35" t="s">
        <v>33</v>
      </c>
      <c r="L102" s="35" t="s">
        <v>33</v>
      </c>
      <c r="M102" s="35" t="s">
        <v>33</v>
      </c>
      <c r="N102" s="35" t="s">
        <v>33</v>
      </c>
      <c r="O102" s="35" t="s">
        <v>33</v>
      </c>
      <c r="P102" s="35" t="s">
        <v>33</v>
      </c>
      <c r="Q102" s="35" t="s">
        <v>33</v>
      </c>
      <c r="R102" s="35" t="s">
        <v>33</v>
      </c>
      <c r="S102" s="35" t="s">
        <v>33</v>
      </c>
      <c r="T102" s="35" t="s">
        <v>33</v>
      </c>
      <c r="U102" s="306"/>
      <c r="V102" s="306"/>
      <c r="W102" s="306"/>
      <c r="X102" s="306"/>
      <c r="Y102" s="306"/>
      <c r="Z102" s="306"/>
      <c r="AA102" s="306"/>
      <c r="AB102" s="306"/>
      <c r="AC102" s="306"/>
      <c r="AD102" s="306"/>
      <c r="AE102" s="306"/>
      <c r="AF102" s="306"/>
      <c r="AG102" s="306"/>
      <c r="AH102" s="306"/>
      <c r="AI102" s="306"/>
      <c r="AJ102" s="306"/>
      <c r="AK102" s="306"/>
      <c r="AL102" s="306"/>
      <c r="AM102" s="306"/>
      <c r="AN102" s="306"/>
      <c r="AO102" s="306"/>
      <c r="AP102" s="306"/>
      <c r="AQ102" s="306"/>
      <c r="AR102" s="306"/>
      <c r="AS102" s="306"/>
      <c r="AT102" s="306"/>
      <c r="AU102" s="306"/>
      <c r="AV102" s="306"/>
      <c r="AW102" s="306"/>
      <c r="AX102" s="306"/>
      <c r="AY102" s="306"/>
      <c r="AZ102" s="306"/>
      <c r="BA102" s="306"/>
      <c r="BB102" s="306"/>
      <c r="BC102" s="306"/>
      <c r="BD102" s="306"/>
      <c r="BE102" s="306"/>
      <c r="BF102" s="306"/>
      <c r="BG102" s="306"/>
      <c r="BH102" s="306"/>
    </row>
    <row r="103" spans="1:60" s="307" customFormat="1" ht="25.5">
      <c r="A103" s="308" t="s">
        <v>57</v>
      </c>
      <c r="B103" s="309" t="s">
        <v>69</v>
      </c>
      <c r="C103" s="310"/>
      <c r="D103" s="310"/>
      <c r="E103" s="310"/>
      <c r="F103" s="310"/>
      <c r="G103" s="310"/>
      <c r="H103" s="310"/>
      <c r="I103" s="310"/>
      <c r="J103" s="310"/>
      <c r="K103" s="310"/>
      <c r="L103" s="310"/>
      <c r="M103" s="310"/>
      <c r="N103" s="310"/>
      <c r="O103" s="310"/>
      <c r="P103" s="310"/>
      <c r="Q103" s="310"/>
      <c r="R103" s="310"/>
      <c r="S103" s="310"/>
      <c r="T103" s="310"/>
      <c r="U103" s="306"/>
      <c r="V103" s="306"/>
      <c r="W103" s="306"/>
      <c r="X103" s="306"/>
      <c r="Y103" s="306"/>
      <c r="Z103" s="306"/>
      <c r="AA103" s="306"/>
      <c r="AB103" s="306"/>
      <c r="AC103" s="306"/>
      <c r="AD103" s="306"/>
      <c r="AE103" s="306"/>
      <c r="AF103" s="306"/>
      <c r="AG103" s="306"/>
      <c r="AH103" s="306"/>
      <c r="AI103" s="306"/>
      <c r="AJ103" s="306"/>
      <c r="AK103" s="306"/>
      <c r="AL103" s="306"/>
      <c r="AM103" s="306"/>
      <c r="AN103" s="306"/>
      <c r="AO103" s="306"/>
      <c r="AP103" s="306"/>
      <c r="AQ103" s="306"/>
      <c r="AR103" s="306"/>
      <c r="AS103" s="306"/>
      <c r="AT103" s="306"/>
      <c r="AU103" s="306"/>
      <c r="AV103" s="306"/>
      <c r="AW103" s="306"/>
      <c r="AX103" s="306"/>
      <c r="AY103" s="306"/>
      <c r="AZ103" s="306"/>
      <c r="BA103" s="306"/>
      <c r="BB103" s="306"/>
      <c r="BC103" s="306"/>
      <c r="BD103" s="306"/>
      <c r="BE103" s="306"/>
      <c r="BF103" s="306"/>
      <c r="BG103" s="306"/>
      <c r="BH103" s="306"/>
    </row>
    <row r="104" spans="1:60" s="307" customFormat="1">
      <c r="A104" s="311" t="s">
        <v>58</v>
      </c>
      <c r="B104" s="10" t="s">
        <v>241</v>
      </c>
      <c r="C104" s="41">
        <f>C32</f>
        <v>0</v>
      </c>
      <c r="D104" s="400">
        <f>D32</f>
        <v>0</v>
      </c>
      <c r="E104" s="400">
        <f t="shared" ref="E104:T104" si="54">E32</f>
        <v>0</v>
      </c>
      <c r="F104" s="400">
        <f t="shared" si="54"/>
        <v>0</v>
      </c>
      <c r="G104" s="400">
        <f t="shared" si="54"/>
        <v>0</v>
      </c>
      <c r="H104" s="400">
        <f t="shared" si="54"/>
        <v>0</v>
      </c>
      <c r="I104" s="400">
        <f t="shared" si="54"/>
        <v>0</v>
      </c>
      <c r="J104" s="400">
        <f t="shared" si="54"/>
        <v>0</v>
      </c>
      <c r="K104" s="400">
        <f t="shared" si="54"/>
        <v>0</v>
      </c>
      <c r="L104" s="400">
        <f t="shared" si="54"/>
        <v>0</v>
      </c>
      <c r="M104" s="400">
        <f t="shared" si="54"/>
        <v>0</v>
      </c>
      <c r="N104" s="400">
        <f t="shared" si="54"/>
        <v>0</v>
      </c>
      <c r="O104" s="400">
        <f t="shared" si="54"/>
        <v>0</v>
      </c>
      <c r="P104" s="400">
        <f t="shared" si="54"/>
        <v>0</v>
      </c>
      <c r="Q104" s="400">
        <f t="shared" si="54"/>
        <v>0</v>
      </c>
      <c r="R104" s="400">
        <f t="shared" si="54"/>
        <v>0</v>
      </c>
      <c r="S104" s="400">
        <f t="shared" si="54"/>
        <v>0</v>
      </c>
      <c r="T104" s="400">
        <f t="shared" si="54"/>
        <v>0</v>
      </c>
      <c r="U104" s="306"/>
      <c r="V104" s="306"/>
      <c r="W104" s="306"/>
      <c r="X104" s="306"/>
      <c r="Y104" s="306"/>
      <c r="Z104" s="306"/>
      <c r="AA104" s="306"/>
      <c r="AB104" s="306"/>
      <c r="AC104" s="306"/>
      <c r="AD104" s="306"/>
      <c r="AE104" s="306"/>
      <c r="AF104" s="306"/>
      <c r="AG104" s="306"/>
      <c r="AH104" s="306"/>
      <c r="AI104" s="306"/>
      <c r="AJ104" s="306"/>
      <c r="AK104" s="306"/>
      <c r="AL104" s="306"/>
      <c r="AM104" s="306"/>
      <c r="AN104" s="306"/>
      <c r="AO104" s="306"/>
      <c r="AP104" s="306"/>
      <c r="AQ104" s="306"/>
      <c r="AR104" s="306"/>
      <c r="AS104" s="306"/>
      <c r="AT104" s="306"/>
      <c r="AU104" s="306"/>
      <c r="AV104" s="306"/>
      <c r="AW104" s="306"/>
      <c r="AX104" s="306"/>
      <c r="AY104" s="306"/>
      <c r="AZ104" s="306"/>
      <c r="BA104" s="306"/>
      <c r="BB104" s="306"/>
      <c r="BC104" s="306"/>
      <c r="BD104" s="306"/>
      <c r="BE104" s="306"/>
      <c r="BF104" s="306"/>
      <c r="BG104" s="306"/>
      <c r="BH104" s="306"/>
    </row>
    <row r="105" spans="1:60" s="307" customFormat="1">
      <c r="A105" s="311" t="s">
        <v>133</v>
      </c>
      <c r="B105" s="10" t="s">
        <v>242</v>
      </c>
      <c r="C105" s="41">
        <f>SUM(C106:C113)</f>
        <v>0</v>
      </c>
      <c r="D105" s="400">
        <f>SUM(D106:D113)</f>
        <v>0</v>
      </c>
      <c r="E105" s="400">
        <f t="shared" ref="E105:T105" si="55">SUM(E106:E113)</f>
        <v>0</v>
      </c>
      <c r="F105" s="400">
        <f t="shared" si="55"/>
        <v>0</v>
      </c>
      <c r="G105" s="400">
        <f t="shared" si="55"/>
        <v>0</v>
      </c>
      <c r="H105" s="400">
        <f t="shared" si="55"/>
        <v>0</v>
      </c>
      <c r="I105" s="400">
        <f t="shared" si="55"/>
        <v>0</v>
      </c>
      <c r="J105" s="400">
        <f t="shared" si="55"/>
        <v>0</v>
      </c>
      <c r="K105" s="400">
        <f t="shared" si="55"/>
        <v>0</v>
      </c>
      <c r="L105" s="400">
        <f t="shared" si="55"/>
        <v>0</v>
      </c>
      <c r="M105" s="400">
        <f t="shared" si="55"/>
        <v>0</v>
      </c>
      <c r="N105" s="400">
        <f t="shared" si="55"/>
        <v>0</v>
      </c>
      <c r="O105" s="400">
        <f t="shared" si="55"/>
        <v>0</v>
      </c>
      <c r="P105" s="400">
        <f t="shared" si="55"/>
        <v>0</v>
      </c>
      <c r="Q105" s="400">
        <f t="shared" si="55"/>
        <v>0</v>
      </c>
      <c r="R105" s="400">
        <f t="shared" si="55"/>
        <v>0</v>
      </c>
      <c r="S105" s="400">
        <f t="shared" si="55"/>
        <v>0</v>
      </c>
      <c r="T105" s="400">
        <f t="shared" si="55"/>
        <v>0</v>
      </c>
      <c r="U105" s="306"/>
      <c r="V105" s="306"/>
      <c r="W105" s="306"/>
      <c r="X105" s="306"/>
      <c r="Y105" s="306"/>
      <c r="Z105" s="306"/>
      <c r="AA105" s="306"/>
      <c r="AB105" s="306"/>
      <c r="AC105" s="306"/>
      <c r="AD105" s="306"/>
      <c r="AE105" s="306"/>
      <c r="AF105" s="306"/>
      <c r="AG105" s="306"/>
      <c r="AH105" s="306"/>
      <c r="AI105" s="306"/>
      <c r="AJ105" s="306"/>
      <c r="AK105" s="306"/>
      <c r="AL105" s="306"/>
      <c r="AM105" s="306"/>
      <c r="AN105" s="306"/>
      <c r="AO105" s="306"/>
      <c r="AP105" s="306"/>
      <c r="AQ105" s="306"/>
      <c r="AR105" s="306"/>
      <c r="AS105" s="306"/>
      <c r="AT105" s="306"/>
      <c r="AU105" s="306"/>
      <c r="AV105" s="306"/>
      <c r="AW105" s="306"/>
      <c r="AX105" s="306"/>
      <c r="AY105" s="306"/>
      <c r="AZ105" s="306"/>
      <c r="BA105" s="306"/>
      <c r="BB105" s="306"/>
      <c r="BC105" s="306"/>
      <c r="BD105" s="306"/>
      <c r="BE105" s="306"/>
      <c r="BF105" s="306"/>
      <c r="BG105" s="306"/>
      <c r="BH105" s="306"/>
    </row>
    <row r="106" spans="1:60" s="307" customFormat="1">
      <c r="A106" s="312">
        <v>1</v>
      </c>
      <c r="B106" s="194" t="s">
        <v>243</v>
      </c>
      <c r="C106" s="43">
        <f t="shared" ref="C106" si="56">C10</f>
        <v>0</v>
      </c>
      <c r="D106" s="401">
        <f t="shared" ref="D106:T106" si="57">D10</f>
        <v>0</v>
      </c>
      <c r="E106" s="401">
        <f t="shared" si="57"/>
        <v>0</v>
      </c>
      <c r="F106" s="401">
        <f t="shared" si="57"/>
        <v>0</v>
      </c>
      <c r="G106" s="401">
        <f t="shared" si="57"/>
        <v>0</v>
      </c>
      <c r="H106" s="401">
        <f t="shared" si="57"/>
        <v>0</v>
      </c>
      <c r="I106" s="401">
        <f t="shared" si="57"/>
        <v>0</v>
      </c>
      <c r="J106" s="401">
        <f t="shared" si="57"/>
        <v>0</v>
      </c>
      <c r="K106" s="401">
        <f t="shared" si="57"/>
        <v>0</v>
      </c>
      <c r="L106" s="401">
        <f t="shared" si="57"/>
        <v>0</v>
      </c>
      <c r="M106" s="401">
        <f t="shared" si="57"/>
        <v>0</v>
      </c>
      <c r="N106" s="401">
        <f t="shared" si="57"/>
        <v>0</v>
      </c>
      <c r="O106" s="401">
        <f t="shared" si="57"/>
        <v>0</v>
      </c>
      <c r="P106" s="401">
        <f t="shared" si="57"/>
        <v>0</v>
      </c>
      <c r="Q106" s="401">
        <f t="shared" si="57"/>
        <v>0</v>
      </c>
      <c r="R106" s="401">
        <f t="shared" si="57"/>
        <v>0</v>
      </c>
      <c r="S106" s="401">
        <f t="shared" si="57"/>
        <v>0</v>
      </c>
      <c r="T106" s="401">
        <f t="shared" si="57"/>
        <v>0</v>
      </c>
      <c r="U106" s="306"/>
      <c r="V106" s="306"/>
      <c r="W106" s="306"/>
      <c r="X106" s="306"/>
      <c r="Y106" s="306"/>
      <c r="Z106" s="306"/>
      <c r="AA106" s="306"/>
      <c r="AB106" s="306"/>
      <c r="AC106" s="306"/>
      <c r="AD106" s="306"/>
      <c r="AE106" s="306"/>
      <c r="AF106" s="306"/>
      <c r="AG106" s="306"/>
      <c r="AH106" s="306"/>
      <c r="AI106" s="306"/>
      <c r="AJ106" s="306"/>
      <c r="AK106" s="306"/>
      <c r="AL106" s="306"/>
      <c r="AM106" s="306"/>
      <c r="AN106" s="306"/>
      <c r="AO106" s="306"/>
      <c r="AP106" s="306"/>
      <c r="AQ106" s="306"/>
      <c r="AR106" s="306"/>
      <c r="AS106" s="306"/>
      <c r="AT106" s="306"/>
      <c r="AU106" s="306"/>
      <c r="AV106" s="306"/>
      <c r="AW106" s="306"/>
      <c r="AX106" s="306"/>
      <c r="AY106" s="306"/>
      <c r="AZ106" s="306"/>
      <c r="BA106" s="306"/>
      <c r="BB106" s="306"/>
      <c r="BC106" s="306"/>
      <c r="BD106" s="306"/>
      <c r="BE106" s="306"/>
      <c r="BF106" s="306"/>
      <c r="BG106" s="306"/>
      <c r="BH106" s="306"/>
    </row>
    <row r="107" spans="1:60" s="307" customFormat="1">
      <c r="A107" s="312">
        <v>2</v>
      </c>
      <c r="B107" s="194" t="s">
        <v>244</v>
      </c>
      <c r="C107" s="43"/>
      <c r="D107" s="401"/>
      <c r="E107" s="401"/>
      <c r="F107" s="401"/>
      <c r="G107" s="401"/>
      <c r="H107" s="401"/>
      <c r="I107" s="401"/>
      <c r="J107" s="401"/>
      <c r="K107" s="401"/>
      <c r="L107" s="401"/>
      <c r="M107" s="401"/>
      <c r="N107" s="401"/>
      <c r="O107" s="401"/>
      <c r="P107" s="401"/>
      <c r="Q107" s="401"/>
      <c r="R107" s="401"/>
      <c r="S107" s="401"/>
      <c r="T107" s="401"/>
      <c r="U107" s="306"/>
      <c r="V107" s="306"/>
      <c r="W107" s="306"/>
      <c r="X107" s="306"/>
      <c r="Y107" s="306"/>
      <c r="Z107" s="306"/>
      <c r="AA107" s="306"/>
      <c r="AB107" s="306"/>
      <c r="AC107" s="306"/>
      <c r="AD107" s="306"/>
      <c r="AE107" s="306"/>
      <c r="AF107" s="306"/>
      <c r="AG107" s="306"/>
      <c r="AH107" s="306"/>
      <c r="AI107" s="306"/>
      <c r="AJ107" s="306"/>
      <c r="AK107" s="306"/>
      <c r="AL107" s="306"/>
      <c r="AM107" s="306"/>
      <c r="AN107" s="306"/>
      <c r="AO107" s="306"/>
      <c r="AP107" s="306"/>
      <c r="AQ107" s="306"/>
      <c r="AR107" s="306"/>
      <c r="AS107" s="306"/>
      <c r="AT107" s="306"/>
      <c r="AU107" s="306"/>
      <c r="AV107" s="306"/>
      <c r="AW107" s="306"/>
      <c r="AX107" s="306"/>
      <c r="AY107" s="306"/>
      <c r="AZ107" s="306"/>
      <c r="BA107" s="306"/>
      <c r="BB107" s="306"/>
      <c r="BC107" s="306"/>
      <c r="BD107" s="306"/>
      <c r="BE107" s="306"/>
      <c r="BF107" s="306"/>
      <c r="BG107" s="306"/>
      <c r="BH107" s="306"/>
    </row>
    <row r="108" spans="1:60" s="307" customFormat="1" ht="25.5">
      <c r="A108" s="312">
        <v>3</v>
      </c>
      <c r="B108" s="194" t="s">
        <v>245</v>
      </c>
      <c r="C108" s="43"/>
      <c r="D108" s="401"/>
      <c r="E108" s="401"/>
      <c r="F108" s="401"/>
      <c r="G108" s="401"/>
      <c r="H108" s="401"/>
      <c r="I108" s="401"/>
      <c r="J108" s="401"/>
      <c r="K108" s="401"/>
      <c r="L108" s="401"/>
      <c r="M108" s="401"/>
      <c r="N108" s="401"/>
      <c r="O108" s="401"/>
      <c r="P108" s="401"/>
      <c r="Q108" s="401"/>
      <c r="R108" s="401"/>
      <c r="S108" s="401"/>
      <c r="T108" s="401"/>
      <c r="U108" s="306"/>
      <c r="V108" s="306"/>
      <c r="W108" s="306"/>
      <c r="X108" s="306"/>
      <c r="Y108" s="306"/>
      <c r="Z108" s="306"/>
      <c r="AA108" s="306"/>
      <c r="AB108" s="306"/>
      <c r="AC108" s="306"/>
      <c r="AD108" s="306"/>
      <c r="AE108" s="306"/>
      <c r="AF108" s="306"/>
      <c r="AG108" s="306"/>
      <c r="AH108" s="306"/>
      <c r="AI108" s="306"/>
      <c r="AJ108" s="306"/>
      <c r="AK108" s="306"/>
      <c r="AL108" s="306"/>
      <c r="AM108" s="306"/>
      <c r="AN108" s="306"/>
      <c r="AO108" s="306"/>
      <c r="AP108" s="306"/>
      <c r="AQ108" s="306"/>
      <c r="AR108" s="306"/>
      <c r="AS108" s="306"/>
      <c r="AT108" s="306"/>
      <c r="AU108" s="306"/>
      <c r="AV108" s="306"/>
      <c r="AW108" s="306"/>
      <c r="AX108" s="306"/>
      <c r="AY108" s="306"/>
      <c r="AZ108" s="306"/>
      <c r="BA108" s="306"/>
      <c r="BB108" s="306"/>
      <c r="BC108" s="306"/>
      <c r="BD108" s="306"/>
      <c r="BE108" s="306"/>
      <c r="BF108" s="306"/>
      <c r="BG108" s="306"/>
      <c r="BH108" s="306"/>
    </row>
    <row r="109" spans="1:60" s="307" customFormat="1">
      <c r="A109" s="312">
        <v>4</v>
      </c>
      <c r="B109" s="194" t="s">
        <v>246</v>
      </c>
      <c r="C109" s="43"/>
      <c r="D109" s="401"/>
      <c r="E109" s="401"/>
      <c r="F109" s="401"/>
      <c r="G109" s="401"/>
      <c r="H109" s="401"/>
      <c r="I109" s="401"/>
      <c r="J109" s="401"/>
      <c r="K109" s="401"/>
      <c r="L109" s="401"/>
      <c r="M109" s="401"/>
      <c r="N109" s="401"/>
      <c r="O109" s="401"/>
      <c r="P109" s="401"/>
      <c r="Q109" s="401"/>
      <c r="R109" s="401"/>
      <c r="S109" s="401"/>
      <c r="T109" s="401"/>
      <c r="U109" s="306"/>
      <c r="V109" s="306"/>
      <c r="W109" s="306"/>
      <c r="X109" s="306"/>
      <c r="Y109" s="306"/>
      <c r="Z109" s="306"/>
      <c r="AA109" s="306"/>
      <c r="AB109" s="306"/>
      <c r="AC109" s="306"/>
      <c r="AD109" s="306"/>
      <c r="AE109" s="306"/>
      <c r="AF109" s="306"/>
      <c r="AG109" s="306"/>
      <c r="AH109" s="306"/>
      <c r="AI109" s="306"/>
      <c r="AJ109" s="306"/>
      <c r="AK109" s="306"/>
      <c r="AL109" s="306"/>
      <c r="AM109" s="306"/>
      <c r="AN109" s="306"/>
      <c r="AO109" s="306"/>
      <c r="AP109" s="306"/>
      <c r="AQ109" s="306"/>
      <c r="AR109" s="306"/>
      <c r="AS109" s="306"/>
      <c r="AT109" s="306"/>
      <c r="AU109" s="306"/>
      <c r="AV109" s="306"/>
      <c r="AW109" s="306"/>
      <c r="AX109" s="306"/>
      <c r="AY109" s="306"/>
      <c r="AZ109" s="306"/>
      <c r="BA109" s="306"/>
      <c r="BB109" s="306"/>
      <c r="BC109" s="306"/>
      <c r="BD109" s="306"/>
      <c r="BE109" s="306"/>
      <c r="BF109" s="306"/>
      <c r="BG109" s="306"/>
      <c r="BH109" s="306"/>
    </row>
    <row r="110" spans="1:60" s="307" customFormat="1">
      <c r="A110" s="312">
        <v>5</v>
      </c>
      <c r="B110" s="194" t="s">
        <v>247</v>
      </c>
      <c r="C110" s="43"/>
      <c r="D110" s="401"/>
      <c r="E110" s="401"/>
      <c r="F110" s="401"/>
      <c r="G110" s="401"/>
      <c r="H110" s="401"/>
      <c r="I110" s="401"/>
      <c r="J110" s="401"/>
      <c r="K110" s="401"/>
      <c r="L110" s="401"/>
      <c r="M110" s="401"/>
      <c r="N110" s="401"/>
      <c r="O110" s="401"/>
      <c r="P110" s="401"/>
      <c r="Q110" s="401"/>
      <c r="R110" s="401"/>
      <c r="S110" s="401"/>
      <c r="T110" s="401"/>
      <c r="U110" s="306"/>
      <c r="V110" s="306"/>
      <c r="W110" s="306"/>
      <c r="X110" s="306"/>
      <c r="Y110" s="306"/>
      <c r="Z110" s="306"/>
      <c r="AA110" s="306"/>
      <c r="AB110" s="306"/>
      <c r="AC110" s="306"/>
      <c r="AD110" s="306"/>
      <c r="AE110" s="306"/>
      <c r="AF110" s="306"/>
      <c r="AG110" s="306"/>
      <c r="AH110" s="306"/>
      <c r="AI110" s="306"/>
      <c r="AJ110" s="306"/>
      <c r="AK110" s="306"/>
      <c r="AL110" s="306"/>
      <c r="AM110" s="306"/>
      <c r="AN110" s="306"/>
      <c r="AO110" s="306"/>
      <c r="AP110" s="306"/>
      <c r="AQ110" s="306"/>
      <c r="AR110" s="306"/>
      <c r="AS110" s="306"/>
      <c r="AT110" s="306"/>
      <c r="AU110" s="306"/>
      <c r="AV110" s="306"/>
      <c r="AW110" s="306"/>
      <c r="AX110" s="306"/>
      <c r="AY110" s="306"/>
      <c r="AZ110" s="306"/>
      <c r="BA110" s="306"/>
      <c r="BB110" s="306"/>
      <c r="BC110" s="306"/>
      <c r="BD110" s="306"/>
      <c r="BE110" s="306"/>
      <c r="BF110" s="306"/>
      <c r="BG110" s="306"/>
      <c r="BH110" s="306"/>
    </row>
    <row r="111" spans="1:60" s="307" customFormat="1">
      <c r="A111" s="312">
        <v>6</v>
      </c>
      <c r="B111" s="194" t="s">
        <v>248</v>
      </c>
      <c r="C111" s="43"/>
      <c r="D111" s="401"/>
      <c r="E111" s="401"/>
      <c r="F111" s="401"/>
      <c r="G111" s="401"/>
      <c r="H111" s="401"/>
      <c r="I111" s="401"/>
      <c r="J111" s="401"/>
      <c r="K111" s="401"/>
      <c r="L111" s="401"/>
      <c r="M111" s="401"/>
      <c r="N111" s="401"/>
      <c r="O111" s="401"/>
      <c r="P111" s="401"/>
      <c r="Q111" s="401"/>
      <c r="R111" s="401"/>
      <c r="S111" s="401"/>
      <c r="T111" s="401"/>
      <c r="U111" s="306"/>
      <c r="V111" s="306"/>
      <c r="W111" s="306"/>
      <c r="X111" s="306"/>
      <c r="Y111" s="306"/>
      <c r="Z111" s="306"/>
      <c r="AA111" s="306"/>
      <c r="AB111" s="306"/>
      <c r="AC111" s="306"/>
      <c r="AD111" s="306"/>
      <c r="AE111" s="306"/>
      <c r="AF111" s="306"/>
      <c r="AG111" s="306"/>
      <c r="AH111" s="306"/>
      <c r="AI111" s="306"/>
      <c r="AJ111" s="306"/>
      <c r="AK111" s="306"/>
      <c r="AL111" s="306"/>
      <c r="AM111" s="306"/>
      <c r="AN111" s="306"/>
      <c r="AO111" s="306"/>
      <c r="AP111" s="306"/>
      <c r="AQ111" s="306"/>
      <c r="AR111" s="306"/>
      <c r="AS111" s="306"/>
      <c r="AT111" s="306"/>
      <c r="AU111" s="306"/>
      <c r="AV111" s="306"/>
      <c r="AW111" s="306"/>
      <c r="AX111" s="306"/>
      <c r="AY111" s="306"/>
      <c r="AZ111" s="306"/>
      <c r="BA111" s="306"/>
      <c r="BB111" s="306"/>
      <c r="BC111" s="306"/>
      <c r="BD111" s="306"/>
      <c r="BE111" s="306"/>
      <c r="BF111" s="306"/>
      <c r="BG111" s="306"/>
      <c r="BH111" s="306"/>
    </row>
    <row r="112" spans="1:60" s="307" customFormat="1">
      <c r="A112" s="312">
        <v>7</v>
      </c>
      <c r="B112" s="194" t="s">
        <v>249</v>
      </c>
      <c r="C112" s="43"/>
      <c r="D112" s="401"/>
      <c r="E112" s="401"/>
      <c r="F112" s="401"/>
      <c r="G112" s="401"/>
      <c r="H112" s="401"/>
      <c r="I112" s="401"/>
      <c r="J112" s="401"/>
      <c r="K112" s="401"/>
      <c r="L112" s="401"/>
      <c r="M112" s="401"/>
      <c r="N112" s="401"/>
      <c r="O112" s="401"/>
      <c r="P112" s="401"/>
      <c r="Q112" s="401"/>
      <c r="R112" s="401"/>
      <c r="S112" s="401"/>
      <c r="T112" s="401"/>
      <c r="U112" s="306"/>
      <c r="V112" s="306"/>
      <c r="W112" s="306"/>
      <c r="X112" s="306"/>
      <c r="Y112" s="306"/>
      <c r="Z112" s="306"/>
      <c r="AA112" s="306"/>
      <c r="AB112" s="306"/>
      <c r="AC112" s="306"/>
      <c r="AD112" s="306"/>
      <c r="AE112" s="306"/>
      <c r="AF112" s="306"/>
      <c r="AG112" s="306"/>
      <c r="AH112" s="306"/>
      <c r="AI112" s="306"/>
      <c r="AJ112" s="306"/>
      <c r="AK112" s="306"/>
      <c r="AL112" s="306"/>
      <c r="AM112" s="306"/>
      <c r="AN112" s="306"/>
      <c r="AO112" s="306"/>
      <c r="AP112" s="306"/>
      <c r="AQ112" s="306"/>
      <c r="AR112" s="306"/>
      <c r="AS112" s="306"/>
      <c r="AT112" s="306"/>
      <c r="AU112" s="306"/>
      <c r="AV112" s="306"/>
      <c r="AW112" s="306"/>
      <c r="AX112" s="306"/>
      <c r="AY112" s="306"/>
      <c r="AZ112" s="306"/>
      <c r="BA112" s="306"/>
      <c r="BB112" s="306"/>
      <c r="BC112" s="306"/>
      <c r="BD112" s="306"/>
      <c r="BE112" s="306"/>
      <c r="BF112" s="306"/>
      <c r="BG112" s="306"/>
      <c r="BH112" s="306"/>
    </row>
    <row r="113" spans="1:60" s="307" customFormat="1">
      <c r="A113" s="312">
        <v>8</v>
      </c>
      <c r="B113" s="194" t="s">
        <v>250</v>
      </c>
      <c r="C113" s="43"/>
      <c r="D113" s="401"/>
      <c r="E113" s="401"/>
      <c r="F113" s="401"/>
      <c r="G113" s="401"/>
      <c r="H113" s="401"/>
      <c r="I113" s="401"/>
      <c r="J113" s="401"/>
      <c r="K113" s="401"/>
      <c r="L113" s="401"/>
      <c r="M113" s="401"/>
      <c r="N113" s="401"/>
      <c r="O113" s="401"/>
      <c r="P113" s="401"/>
      <c r="Q113" s="401"/>
      <c r="R113" s="401"/>
      <c r="S113" s="401"/>
      <c r="T113" s="401"/>
      <c r="U113" s="306"/>
      <c r="V113" s="306"/>
      <c r="W113" s="306"/>
      <c r="X113" s="306"/>
      <c r="Y113" s="306"/>
      <c r="Z113" s="306"/>
      <c r="AA113" s="306"/>
      <c r="AB113" s="306"/>
      <c r="AC113" s="306"/>
      <c r="AD113" s="306"/>
      <c r="AE113" s="306"/>
      <c r="AF113" s="306"/>
      <c r="AG113" s="306"/>
      <c r="AH113" s="306"/>
      <c r="AI113" s="306"/>
      <c r="AJ113" s="306"/>
      <c r="AK113" s="306"/>
      <c r="AL113" s="306"/>
      <c r="AM113" s="306"/>
      <c r="AN113" s="306"/>
      <c r="AO113" s="306"/>
      <c r="AP113" s="306"/>
      <c r="AQ113" s="306"/>
      <c r="AR113" s="306"/>
      <c r="AS113" s="306"/>
      <c r="AT113" s="306"/>
      <c r="AU113" s="306"/>
      <c r="AV113" s="306"/>
      <c r="AW113" s="306"/>
      <c r="AX113" s="306"/>
      <c r="AY113" s="306"/>
      <c r="AZ113" s="306"/>
      <c r="BA113" s="306"/>
      <c r="BB113" s="306"/>
      <c r="BC113" s="306"/>
      <c r="BD113" s="306"/>
      <c r="BE113" s="306"/>
      <c r="BF113" s="306"/>
      <c r="BG113" s="306"/>
      <c r="BH113" s="306"/>
    </row>
    <row r="114" spans="1:60" s="307" customFormat="1" ht="25.5">
      <c r="A114" s="313" t="s">
        <v>144</v>
      </c>
      <c r="B114" s="296" t="s">
        <v>251</v>
      </c>
      <c r="C114" s="40">
        <f>C104+C105</f>
        <v>0</v>
      </c>
      <c r="D114" s="399">
        <f>D104+D105</f>
        <v>0</v>
      </c>
      <c r="E114" s="399">
        <f t="shared" ref="E114:T114" si="58">E104+E105</f>
        <v>0</v>
      </c>
      <c r="F114" s="399">
        <f t="shared" si="58"/>
        <v>0</v>
      </c>
      <c r="G114" s="399">
        <f t="shared" si="58"/>
        <v>0</v>
      </c>
      <c r="H114" s="399">
        <f t="shared" si="58"/>
        <v>0</v>
      </c>
      <c r="I114" s="399">
        <f t="shared" si="58"/>
        <v>0</v>
      </c>
      <c r="J114" s="399">
        <f t="shared" si="58"/>
        <v>0</v>
      </c>
      <c r="K114" s="399">
        <f t="shared" si="58"/>
        <v>0</v>
      </c>
      <c r="L114" s="399">
        <f t="shared" si="58"/>
        <v>0</v>
      </c>
      <c r="M114" s="399">
        <f t="shared" si="58"/>
        <v>0</v>
      </c>
      <c r="N114" s="399">
        <f t="shared" si="58"/>
        <v>0</v>
      </c>
      <c r="O114" s="399">
        <f t="shared" si="58"/>
        <v>0</v>
      </c>
      <c r="P114" s="399">
        <f t="shared" si="58"/>
        <v>0</v>
      </c>
      <c r="Q114" s="399">
        <f t="shared" si="58"/>
        <v>0</v>
      </c>
      <c r="R114" s="399">
        <f t="shared" si="58"/>
        <v>0</v>
      </c>
      <c r="S114" s="399">
        <f t="shared" si="58"/>
        <v>0</v>
      </c>
      <c r="T114" s="399">
        <f t="shared" si="58"/>
        <v>0</v>
      </c>
      <c r="U114" s="306"/>
      <c r="V114" s="306"/>
      <c r="W114" s="306"/>
      <c r="X114" s="306"/>
      <c r="Y114" s="306"/>
      <c r="Z114" s="306"/>
      <c r="AA114" s="306"/>
      <c r="AB114" s="306"/>
      <c r="AC114" s="306"/>
      <c r="AD114" s="306"/>
      <c r="AE114" s="306"/>
      <c r="AF114" s="306"/>
      <c r="AG114" s="306"/>
      <c r="AH114" s="306"/>
      <c r="AI114" s="306"/>
      <c r="AJ114" s="306"/>
      <c r="AK114" s="306"/>
      <c r="AL114" s="306"/>
      <c r="AM114" s="306"/>
      <c r="AN114" s="306"/>
      <c r="AO114" s="306"/>
      <c r="AP114" s="306"/>
      <c r="AQ114" s="306"/>
      <c r="AR114" s="306"/>
      <c r="AS114" s="306"/>
      <c r="AT114" s="306"/>
      <c r="AU114" s="306"/>
      <c r="AV114" s="306"/>
      <c r="AW114" s="306"/>
      <c r="AX114" s="306"/>
      <c r="AY114" s="306"/>
      <c r="AZ114" s="306"/>
      <c r="BA114" s="306"/>
      <c r="BB114" s="306"/>
      <c r="BC114" s="306"/>
      <c r="BD114" s="306"/>
      <c r="BE114" s="306"/>
      <c r="BF114" s="306"/>
      <c r="BG114" s="306"/>
      <c r="BH114" s="306"/>
    </row>
    <row r="115" spans="1:60" s="307" customFormat="1" ht="25.5">
      <c r="A115" s="308" t="s">
        <v>59</v>
      </c>
      <c r="B115" s="309" t="s">
        <v>70</v>
      </c>
      <c r="C115" s="310"/>
      <c r="D115" s="310"/>
      <c r="E115" s="310"/>
      <c r="F115" s="310"/>
      <c r="G115" s="310"/>
      <c r="H115" s="310"/>
      <c r="I115" s="310"/>
      <c r="J115" s="310"/>
      <c r="K115" s="310"/>
      <c r="L115" s="310"/>
      <c r="M115" s="310"/>
      <c r="N115" s="310"/>
      <c r="O115" s="310"/>
      <c r="P115" s="310"/>
      <c r="Q115" s="310"/>
      <c r="R115" s="310"/>
      <c r="S115" s="310"/>
      <c r="T115" s="310"/>
      <c r="U115" s="306"/>
      <c r="V115" s="306"/>
      <c r="W115" s="306"/>
      <c r="X115" s="306"/>
      <c r="Y115" s="306"/>
      <c r="Z115" s="306"/>
      <c r="AA115" s="306"/>
      <c r="AB115" s="306"/>
      <c r="AC115" s="306"/>
      <c r="AD115" s="306"/>
      <c r="AE115" s="306"/>
      <c r="AF115" s="306"/>
      <c r="AG115" s="306"/>
      <c r="AH115" s="306"/>
      <c r="AI115" s="306"/>
      <c r="AJ115" s="306"/>
      <c r="AK115" s="306"/>
      <c r="AL115" s="306"/>
      <c r="AM115" s="306"/>
      <c r="AN115" s="306"/>
      <c r="AO115" s="306"/>
      <c r="AP115" s="306"/>
      <c r="AQ115" s="306"/>
      <c r="AR115" s="306"/>
      <c r="AS115" s="306"/>
      <c r="AT115" s="306"/>
      <c r="AU115" s="306"/>
      <c r="AV115" s="306"/>
      <c r="AW115" s="306"/>
      <c r="AX115" s="306"/>
      <c r="AY115" s="306"/>
      <c r="AZ115" s="306"/>
      <c r="BA115" s="306"/>
      <c r="BB115" s="306"/>
      <c r="BC115" s="306"/>
      <c r="BD115" s="306"/>
      <c r="BE115" s="306"/>
      <c r="BF115" s="306"/>
      <c r="BG115" s="306"/>
      <c r="BH115" s="306"/>
    </row>
    <row r="116" spans="1:60" s="307" customFormat="1">
      <c r="A116" s="314"/>
      <c r="B116" s="194" t="s">
        <v>252</v>
      </c>
      <c r="C116" s="43"/>
      <c r="D116" s="401"/>
      <c r="E116" s="401"/>
      <c r="F116" s="401"/>
      <c r="G116" s="401"/>
      <c r="H116" s="401"/>
      <c r="I116" s="401"/>
      <c r="J116" s="401"/>
      <c r="K116" s="401"/>
      <c r="L116" s="401"/>
      <c r="M116" s="401"/>
      <c r="N116" s="401"/>
      <c r="O116" s="401"/>
      <c r="P116" s="401"/>
      <c r="Q116" s="401"/>
      <c r="R116" s="401"/>
      <c r="S116" s="401"/>
      <c r="T116" s="401"/>
      <c r="U116" s="306"/>
      <c r="V116" s="306"/>
      <c r="W116" s="306"/>
      <c r="X116" s="306"/>
      <c r="Y116" s="306"/>
      <c r="Z116" s="306"/>
      <c r="AA116" s="306"/>
      <c r="AB116" s="306"/>
      <c r="AC116" s="306"/>
      <c r="AD116" s="306"/>
      <c r="AE116" s="306"/>
      <c r="AF116" s="306"/>
      <c r="AG116" s="306"/>
      <c r="AH116" s="306"/>
      <c r="AI116" s="306"/>
      <c r="AJ116" s="306"/>
      <c r="AK116" s="306"/>
      <c r="AL116" s="306"/>
      <c r="AM116" s="306"/>
      <c r="AN116" s="306"/>
      <c r="AO116" s="306"/>
      <c r="AP116" s="306"/>
      <c r="AQ116" s="306"/>
      <c r="AR116" s="306"/>
      <c r="AS116" s="306"/>
      <c r="AT116" s="306"/>
      <c r="AU116" s="306"/>
      <c r="AV116" s="306"/>
      <c r="AW116" s="306"/>
      <c r="AX116" s="306"/>
      <c r="AY116" s="306"/>
      <c r="AZ116" s="306"/>
      <c r="BA116" s="306"/>
      <c r="BB116" s="306"/>
      <c r="BC116" s="306"/>
      <c r="BD116" s="306"/>
      <c r="BE116" s="306"/>
      <c r="BF116" s="306"/>
      <c r="BG116" s="306"/>
      <c r="BH116" s="306"/>
    </row>
    <row r="117" spans="1:60" s="307" customFormat="1">
      <c r="A117" s="314"/>
      <c r="B117" s="194" t="s">
        <v>253</v>
      </c>
      <c r="C117" s="43"/>
      <c r="D117" s="401"/>
      <c r="E117" s="401"/>
      <c r="F117" s="401"/>
      <c r="G117" s="401"/>
      <c r="H117" s="401"/>
      <c r="I117" s="401"/>
      <c r="J117" s="401"/>
      <c r="K117" s="401"/>
      <c r="L117" s="401"/>
      <c r="M117" s="401"/>
      <c r="N117" s="401"/>
      <c r="O117" s="401"/>
      <c r="P117" s="401"/>
      <c r="Q117" s="401"/>
      <c r="R117" s="401"/>
      <c r="S117" s="401"/>
      <c r="T117" s="401"/>
      <c r="U117" s="306"/>
      <c r="V117" s="306"/>
      <c r="W117" s="306"/>
      <c r="X117" s="306"/>
      <c r="Y117" s="306"/>
      <c r="Z117" s="306"/>
      <c r="AA117" s="306"/>
      <c r="AB117" s="306"/>
      <c r="AC117" s="306"/>
      <c r="AD117" s="306"/>
      <c r="AE117" s="306"/>
      <c r="AF117" s="306"/>
      <c r="AG117" s="306"/>
      <c r="AH117" s="306"/>
      <c r="AI117" s="306"/>
      <c r="AJ117" s="306"/>
      <c r="AK117" s="306"/>
      <c r="AL117" s="306"/>
      <c r="AM117" s="306"/>
      <c r="AN117" s="306"/>
      <c r="AO117" s="306"/>
      <c r="AP117" s="306"/>
      <c r="AQ117" s="306"/>
      <c r="AR117" s="306"/>
      <c r="AS117" s="306"/>
      <c r="AT117" s="306"/>
      <c r="AU117" s="306"/>
      <c r="AV117" s="306"/>
      <c r="AW117" s="306"/>
      <c r="AX117" s="306"/>
      <c r="AY117" s="306"/>
      <c r="AZ117" s="306"/>
      <c r="BA117" s="306"/>
      <c r="BB117" s="306"/>
      <c r="BC117" s="306"/>
      <c r="BD117" s="306"/>
      <c r="BE117" s="306"/>
      <c r="BF117" s="306"/>
      <c r="BG117" s="306"/>
      <c r="BH117" s="306"/>
    </row>
    <row r="118" spans="1:60" s="307" customFormat="1" ht="25.5">
      <c r="A118" s="313" t="s">
        <v>144</v>
      </c>
      <c r="B118" s="296" t="s">
        <v>254</v>
      </c>
      <c r="C118" s="40">
        <f>C116-C117</f>
        <v>0</v>
      </c>
      <c r="D118" s="399">
        <f>D116-D117</f>
        <v>0</v>
      </c>
      <c r="E118" s="399">
        <f t="shared" ref="E118:T118" si="59">E116-E117</f>
        <v>0</v>
      </c>
      <c r="F118" s="399">
        <f t="shared" si="59"/>
        <v>0</v>
      </c>
      <c r="G118" s="399">
        <f t="shared" si="59"/>
        <v>0</v>
      </c>
      <c r="H118" s="399">
        <f t="shared" si="59"/>
        <v>0</v>
      </c>
      <c r="I118" s="399">
        <f t="shared" si="59"/>
        <v>0</v>
      </c>
      <c r="J118" s="399">
        <f t="shared" si="59"/>
        <v>0</v>
      </c>
      <c r="K118" s="399">
        <f t="shared" si="59"/>
        <v>0</v>
      </c>
      <c r="L118" s="399">
        <f t="shared" si="59"/>
        <v>0</v>
      </c>
      <c r="M118" s="399">
        <f t="shared" si="59"/>
        <v>0</v>
      </c>
      <c r="N118" s="399">
        <f t="shared" si="59"/>
        <v>0</v>
      </c>
      <c r="O118" s="399">
        <f t="shared" si="59"/>
        <v>0</v>
      </c>
      <c r="P118" s="399">
        <f t="shared" si="59"/>
        <v>0</v>
      </c>
      <c r="Q118" s="399">
        <f t="shared" si="59"/>
        <v>0</v>
      </c>
      <c r="R118" s="399">
        <f t="shared" si="59"/>
        <v>0</v>
      </c>
      <c r="S118" s="399">
        <f t="shared" si="59"/>
        <v>0</v>
      </c>
      <c r="T118" s="399">
        <f t="shared" si="59"/>
        <v>0</v>
      </c>
      <c r="U118" s="306"/>
      <c r="V118" s="306"/>
      <c r="W118" s="306"/>
      <c r="X118" s="306"/>
      <c r="Y118" s="306"/>
      <c r="Z118" s="306"/>
      <c r="AA118" s="306"/>
      <c r="AB118" s="306"/>
      <c r="AC118" s="306"/>
      <c r="AD118" s="306"/>
      <c r="AE118" s="306"/>
      <c r="AF118" s="306"/>
      <c r="AG118" s="306"/>
      <c r="AH118" s="306"/>
      <c r="AI118" s="306"/>
      <c r="AJ118" s="306"/>
      <c r="AK118" s="306"/>
      <c r="AL118" s="306"/>
      <c r="AM118" s="306"/>
      <c r="AN118" s="306"/>
      <c r="AO118" s="306"/>
      <c r="AP118" s="306"/>
      <c r="AQ118" s="306"/>
      <c r="AR118" s="306"/>
      <c r="AS118" s="306"/>
      <c r="AT118" s="306"/>
      <c r="AU118" s="306"/>
      <c r="AV118" s="306"/>
      <c r="AW118" s="306"/>
      <c r="AX118" s="306"/>
      <c r="AY118" s="306"/>
      <c r="AZ118" s="306"/>
      <c r="BA118" s="306"/>
      <c r="BB118" s="306"/>
      <c r="BC118" s="306"/>
      <c r="BD118" s="306"/>
      <c r="BE118" s="306"/>
      <c r="BF118" s="306"/>
      <c r="BG118" s="306"/>
      <c r="BH118" s="306"/>
    </row>
    <row r="119" spans="1:60" s="307" customFormat="1" ht="25.5">
      <c r="A119" s="308" t="s">
        <v>60</v>
      </c>
      <c r="B119" s="309" t="s">
        <v>71</v>
      </c>
      <c r="C119" s="310"/>
      <c r="D119" s="310"/>
      <c r="E119" s="310"/>
      <c r="F119" s="310"/>
      <c r="G119" s="310"/>
      <c r="H119" s="310"/>
      <c r="I119" s="310"/>
      <c r="J119" s="310"/>
      <c r="K119" s="310"/>
      <c r="L119" s="310"/>
      <c r="M119" s="310"/>
      <c r="N119" s="310"/>
      <c r="O119" s="310"/>
      <c r="P119" s="310"/>
      <c r="Q119" s="310"/>
      <c r="R119" s="310"/>
      <c r="S119" s="310"/>
      <c r="T119" s="310"/>
      <c r="U119" s="306"/>
      <c r="V119" s="306"/>
      <c r="W119" s="306"/>
      <c r="X119" s="306"/>
      <c r="Y119" s="306"/>
      <c r="Z119" s="306"/>
      <c r="AA119" s="306"/>
      <c r="AB119" s="306"/>
      <c r="AC119" s="306"/>
      <c r="AD119" s="306"/>
      <c r="AE119" s="306"/>
      <c r="AF119" s="306"/>
      <c r="AG119" s="306"/>
      <c r="AH119" s="306"/>
      <c r="AI119" s="306"/>
      <c r="AJ119" s="306"/>
      <c r="AK119" s="306"/>
      <c r="AL119" s="306"/>
      <c r="AM119" s="306"/>
      <c r="AN119" s="306"/>
      <c r="AO119" s="306"/>
      <c r="AP119" s="306"/>
      <c r="AQ119" s="306"/>
      <c r="AR119" s="306"/>
      <c r="AS119" s="306"/>
      <c r="AT119" s="306"/>
      <c r="AU119" s="306"/>
      <c r="AV119" s="306"/>
      <c r="AW119" s="306"/>
      <c r="AX119" s="306"/>
      <c r="AY119" s="306"/>
      <c r="AZ119" s="306"/>
      <c r="BA119" s="306"/>
      <c r="BB119" s="306"/>
      <c r="BC119" s="306"/>
      <c r="BD119" s="306"/>
      <c r="BE119" s="306"/>
      <c r="BF119" s="306"/>
      <c r="BG119" s="306"/>
      <c r="BH119" s="306"/>
    </row>
    <row r="120" spans="1:60" s="307" customFormat="1">
      <c r="A120" s="315"/>
      <c r="B120" s="316" t="s">
        <v>252</v>
      </c>
      <c r="C120" s="507">
        <f t="shared" ref="C120" si="60">SUM(C121:C126)</f>
        <v>0</v>
      </c>
      <c r="D120" s="507">
        <f t="shared" ref="D120:T120" si="61">SUM(D121:D126)</f>
        <v>0</v>
      </c>
      <c r="E120" s="507">
        <f t="shared" si="61"/>
        <v>0</v>
      </c>
      <c r="F120" s="507">
        <f t="shared" si="61"/>
        <v>0</v>
      </c>
      <c r="G120" s="507">
        <f t="shared" si="61"/>
        <v>0</v>
      </c>
      <c r="H120" s="507">
        <f t="shared" si="61"/>
        <v>0</v>
      </c>
      <c r="I120" s="507">
        <f t="shared" si="61"/>
        <v>0</v>
      </c>
      <c r="J120" s="507">
        <f t="shared" si="61"/>
        <v>0</v>
      </c>
      <c r="K120" s="507">
        <f t="shared" si="61"/>
        <v>0</v>
      </c>
      <c r="L120" s="507">
        <f t="shared" si="61"/>
        <v>0</v>
      </c>
      <c r="M120" s="507">
        <f t="shared" si="61"/>
        <v>0</v>
      </c>
      <c r="N120" s="507">
        <f t="shared" si="61"/>
        <v>0</v>
      </c>
      <c r="O120" s="507">
        <f t="shared" si="61"/>
        <v>0</v>
      </c>
      <c r="P120" s="507">
        <f t="shared" si="61"/>
        <v>0</v>
      </c>
      <c r="Q120" s="507">
        <f t="shared" si="61"/>
        <v>0</v>
      </c>
      <c r="R120" s="507">
        <f t="shared" si="61"/>
        <v>0</v>
      </c>
      <c r="S120" s="507">
        <f t="shared" si="61"/>
        <v>0</v>
      </c>
      <c r="T120" s="507">
        <f t="shared" si="61"/>
        <v>0</v>
      </c>
      <c r="U120" s="306"/>
      <c r="V120" s="306"/>
      <c r="W120" s="306"/>
      <c r="X120" s="306"/>
      <c r="Y120" s="306"/>
      <c r="Z120" s="306"/>
      <c r="AA120" s="306"/>
      <c r="AB120" s="306"/>
      <c r="AC120" s="306"/>
      <c r="AD120" s="30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6"/>
      <c r="AY120" s="306"/>
      <c r="AZ120" s="306"/>
      <c r="BA120" s="306"/>
      <c r="BB120" s="306"/>
      <c r="BC120" s="306"/>
      <c r="BD120" s="306"/>
      <c r="BE120" s="306"/>
      <c r="BF120" s="306"/>
      <c r="BG120" s="306"/>
      <c r="BH120" s="306"/>
    </row>
    <row r="121" spans="1:60" s="307" customFormat="1" ht="38.25">
      <c r="A121" s="312"/>
      <c r="B121" s="77" t="s">
        <v>255</v>
      </c>
      <c r="C121" s="43"/>
      <c r="D121" s="401"/>
      <c r="E121" s="401"/>
      <c r="F121" s="401"/>
      <c r="G121" s="401"/>
      <c r="H121" s="401"/>
      <c r="I121" s="401"/>
      <c r="J121" s="401"/>
      <c r="K121" s="401"/>
      <c r="L121" s="401"/>
      <c r="M121" s="401"/>
      <c r="N121" s="401"/>
      <c r="O121" s="401"/>
      <c r="P121" s="401"/>
      <c r="Q121" s="401"/>
      <c r="R121" s="401"/>
      <c r="S121" s="401"/>
      <c r="T121" s="401"/>
      <c r="U121" s="306"/>
      <c r="V121" s="306"/>
      <c r="W121" s="306"/>
      <c r="X121" s="306"/>
      <c r="Y121" s="306"/>
      <c r="Z121" s="306"/>
      <c r="AA121" s="306"/>
      <c r="AB121" s="306"/>
      <c r="AC121" s="306"/>
      <c r="AD121" s="306"/>
      <c r="AE121" s="306"/>
      <c r="AF121" s="306"/>
      <c r="AG121" s="306"/>
      <c r="AH121" s="306"/>
      <c r="AI121" s="306"/>
      <c r="AJ121" s="306"/>
      <c r="AK121" s="306"/>
      <c r="AL121" s="306"/>
      <c r="AM121" s="306"/>
      <c r="AN121" s="306"/>
      <c r="AO121" s="306"/>
      <c r="AP121" s="306"/>
      <c r="AQ121" s="306"/>
      <c r="AR121" s="306"/>
      <c r="AS121" s="306"/>
      <c r="AT121" s="306"/>
      <c r="AU121" s="306"/>
      <c r="AV121" s="306"/>
      <c r="AW121" s="306"/>
      <c r="AX121" s="306"/>
      <c r="AY121" s="306"/>
      <c r="AZ121" s="306"/>
      <c r="BA121" s="306"/>
      <c r="BB121" s="306"/>
      <c r="BC121" s="306"/>
      <c r="BD121" s="306"/>
      <c r="BE121" s="306"/>
      <c r="BF121" s="306"/>
      <c r="BG121" s="306"/>
      <c r="BH121" s="306"/>
    </row>
    <row r="122" spans="1:60" s="307" customFormat="1">
      <c r="A122" s="312"/>
      <c r="B122" s="77" t="s">
        <v>256</v>
      </c>
      <c r="C122" s="43"/>
      <c r="D122" s="401"/>
      <c r="E122" s="401"/>
      <c r="F122" s="401"/>
      <c r="G122" s="401"/>
      <c r="H122" s="401"/>
      <c r="I122" s="401"/>
      <c r="J122" s="401"/>
      <c r="K122" s="401"/>
      <c r="L122" s="401"/>
      <c r="M122" s="401"/>
      <c r="N122" s="401"/>
      <c r="O122" s="401"/>
      <c r="P122" s="401"/>
      <c r="Q122" s="401"/>
      <c r="R122" s="401"/>
      <c r="S122" s="401"/>
      <c r="T122" s="401"/>
      <c r="U122" s="306"/>
      <c r="V122" s="306"/>
      <c r="W122" s="306"/>
      <c r="X122" s="306"/>
      <c r="Y122" s="306"/>
      <c r="Z122" s="306"/>
      <c r="AA122" s="306"/>
      <c r="AB122" s="306"/>
      <c r="AC122" s="306"/>
      <c r="AD122" s="306"/>
      <c r="AE122" s="306"/>
      <c r="AF122" s="306"/>
      <c r="AG122" s="306"/>
      <c r="AH122" s="306"/>
      <c r="AI122" s="306"/>
      <c r="AJ122" s="306"/>
      <c r="AK122" s="306"/>
      <c r="AL122" s="306"/>
      <c r="AM122" s="306"/>
      <c r="AN122" s="306"/>
      <c r="AO122" s="306"/>
      <c r="AP122" s="306"/>
      <c r="AQ122" s="306"/>
      <c r="AR122" s="306"/>
      <c r="AS122" s="306"/>
      <c r="AT122" s="306"/>
      <c r="AU122" s="306"/>
      <c r="AV122" s="306"/>
      <c r="AW122" s="306"/>
      <c r="AX122" s="306"/>
      <c r="AY122" s="306"/>
      <c r="AZ122" s="306"/>
      <c r="BA122" s="306"/>
      <c r="BB122" s="306"/>
      <c r="BC122" s="306"/>
      <c r="BD122" s="306"/>
      <c r="BE122" s="306"/>
      <c r="BF122" s="306"/>
      <c r="BG122" s="306"/>
      <c r="BH122" s="306"/>
    </row>
    <row r="123" spans="1:60" s="307" customFormat="1">
      <c r="A123" s="312"/>
      <c r="B123" s="77" t="s">
        <v>257</v>
      </c>
      <c r="C123" s="43"/>
      <c r="D123" s="401"/>
      <c r="E123" s="401"/>
      <c r="F123" s="401"/>
      <c r="G123" s="401"/>
      <c r="H123" s="401"/>
      <c r="I123" s="401"/>
      <c r="J123" s="401"/>
      <c r="K123" s="401"/>
      <c r="L123" s="401"/>
      <c r="M123" s="401"/>
      <c r="N123" s="401"/>
      <c r="O123" s="401"/>
      <c r="P123" s="401"/>
      <c r="Q123" s="401"/>
      <c r="R123" s="401"/>
      <c r="S123" s="401"/>
      <c r="T123" s="401"/>
      <c r="U123" s="306"/>
      <c r="V123" s="306"/>
      <c r="W123" s="306"/>
      <c r="X123" s="306"/>
      <c r="Y123" s="306"/>
      <c r="Z123" s="306"/>
      <c r="AA123" s="306"/>
      <c r="AB123" s="306"/>
      <c r="AC123" s="306"/>
      <c r="AD123" s="30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6"/>
      <c r="AY123" s="306"/>
      <c r="AZ123" s="306"/>
      <c r="BA123" s="306"/>
      <c r="BB123" s="306"/>
      <c r="BC123" s="306"/>
      <c r="BD123" s="306"/>
      <c r="BE123" s="306"/>
      <c r="BF123" s="306"/>
      <c r="BG123" s="306"/>
      <c r="BH123" s="306"/>
    </row>
    <row r="124" spans="1:60" s="307" customFormat="1">
      <c r="A124" s="312"/>
      <c r="B124" s="77" t="s">
        <v>258</v>
      </c>
      <c r="C124" s="43"/>
      <c r="D124" s="401"/>
      <c r="E124" s="401"/>
      <c r="F124" s="401"/>
      <c r="G124" s="401"/>
      <c r="H124" s="401"/>
      <c r="I124" s="401"/>
      <c r="J124" s="401"/>
      <c r="K124" s="401"/>
      <c r="L124" s="401"/>
      <c r="M124" s="401"/>
      <c r="N124" s="401"/>
      <c r="O124" s="401"/>
      <c r="P124" s="401"/>
      <c r="Q124" s="401"/>
      <c r="R124" s="401"/>
      <c r="S124" s="401"/>
      <c r="T124" s="401"/>
      <c r="U124" s="306"/>
      <c r="V124" s="306"/>
      <c r="W124" s="306"/>
      <c r="X124" s="306"/>
      <c r="Y124" s="306"/>
      <c r="Z124" s="306"/>
      <c r="AA124" s="306"/>
      <c r="AB124" s="306"/>
      <c r="AC124" s="306"/>
      <c r="AD124" s="306"/>
      <c r="AE124" s="306"/>
      <c r="AF124" s="306"/>
      <c r="AG124" s="306"/>
      <c r="AH124" s="306"/>
      <c r="AI124" s="306"/>
      <c r="AJ124" s="306"/>
      <c r="AK124" s="306"/>
      <c r="AL124" s="306"/>
      <c r="AM124" s="306"/>
      <c r="AN124" s="306"/>
      <c r="AO124" s="306"/>
      <c r="AP124" s="306"/>
      <c r="AQ124" s="306"/>
      <c r="AR124" s="306"/>
      <c r="AS124" s="306"/>
      <c r="AT124" s="306"/>
      <c r="AU124" s="306"/>
      <c r="AV124" s="306"/>
      <c r="AW124" s="306"/>
      <c r="AX124" s="306"/>
      <c r="AY124" s="306"/>
      <c r="AZ124" s="306"/>
      <c r="BA124" s="306"/>
      <c r="BB124" s="306"/>
      <c r="BC124" s="306"/>
      <c r="BD124" s="306"/>
      <c r="BE124" s="306"/>
      <c r="BF124" s="306"/>
      <c r="BG124" s="306"/>
      <c r="BH124" s="306"/>
    </row>
    <row r="125" spans="1:60" s="307" customFormat="1">
      <c r="A125" s="312"/>
      <c r="B125" s="77" t="s">
        <v>259</v>
      </c>
      <c r="C125" s="43"/>
      <c r="D125" s="401"/>
      <c r="E125" s="401"/>
      <c r="F125" s="401"/>
      <c r="G125" s="401"/>
      <c r="H125" s="401"/>
      <c r="I125" s="401"/>
      <c r="J125" s="401"/>
      <c r="K125" s="401"/>
      <c r="L125" s="401"/>
      <c r="M125" s="401"/>
      <c r="N125" s="401"/>
      <c r="O125" s="401"/>
      <c r="P125" s="401"/>
      <c r="Q125" s="401"/>
      <c r="R125" s="401"/>
      <c r="S125" s="401"/>
      <c r="T125" s="401"/>
      <c r="U125" s="306"/>
      <c r="V125" s="306"/>
      <c r="W125" s="306"/>
      <c r="X125" s="306"/>
      <c r="Y125" s="306"/>
      <c r="Z125" s="306"/>
      <c r="AA125" s="306"/>
      <c r="AB125" s="306"/>
      <c r="AC125" s="306"/>
      <c r="AD125" s="306"/>
      <c r="AE125" s="306"/>
      <c r="AF125" s="306"/>
      <c r="AG125" s="306"/>
      <c r="AH125" s="306"/>
      <c r="AI125" s="306"/>
      <c r="AJ125" s="306"/>
      <c r="AK125" s="306"/>
      <c r="AL125" s="306"/>
      <c r="AM125" s="306"/>
      <c r="AN125" s="306"/>
      <c r="AO125" s="306"/>
      <c r="AP125" s="306"/>
      <c r="AQ125" s="306"/>
      <c r="AR125" s="306"/>
      <c r="AS125" s="306"/>
      <c r="AT125" s="306"/>
      <c r="AU125" s="306"/>
      <c r="AV125" s="306"/>
      <c r="AW125" s="306"/>
      <c r="AX125" s="306"/>
      <c r="AY125" s="306"/>
      <c r="AZ125" s="306"/>
      <c r="BA125" s="306"/>
      <c r="BB125" s="306"/>
      <c r="BC125" s="306"/>
      <c r="BD125" s="306"/>
      <c r="BE125" s="306"/>
      <c r="BF125" s="306"/>
      <c r="BG125" s="306"/>
      <c r="BH125" s="306"/>
    </row>
    <row r="126" spans="1:60" s="307" customFormat="1">
      <c r="A126" s="312"/>
      <c r="B126" s="77" t="s">
        <v>260</v>
      </c>
      <c r="C126" s="43"/>
      <c r="D126" s="401"/>
      <c r="E126" s="401"/>
      <c r="F126" s="401"/>
      <c r="G126" s="401"/>
      <c r="H126" s="401"/>
      <c r="I126" s="401"/>
      <c r="J126" s="401"/>
      <c r="K126" s="401"/>
      <c r="L126" s="401"/>
      <c r="M126" s="401"/>
      <c r="N126" s="401"/>
      <c r="O126" s="401"/>
      <c r="P126" s="401"/>
      <c r="Q126" s="401"/>
      <c r="R126" s="401"/>
      <c r="S126" s="401"/>
      <c r="T126" s="401"/>
      <c r="U126" s="306"/>
      <c r="V126" s="306"/>
      <c r="W126" s="306"/>
      <c r="X126" s="306"/>
      <c r="Y126" s="306"/>
      <c r="Z126" s="306"/>
      <c r="AA126" s="306"/>
      <c r="AB126" s="306"/>
      <c r="AC126" s="306"/>
      <c r="AD126" s="30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6"/>
      <c r="AY126" s="306"/>
      <c r="AZ126" s="306"/>
      <c r="BA126" s="306"/>
      <c r="BB126" s="306"/>
      <c r="BC126" s="306"/>
      <c r="BD126" s="306"/>
      <c r="BE126" s="306"/>
      <c r="BF126" s="306"/>
      <c r="BG126" s="306"/>
      <c r="BH126" s="306"/>
    </row>
    <row r="127" spans="1:60" s="307" customFormat="1">
      <c r="A127" s="315"/>
      <c r="B127" s="316" t="s">
        <v>253</v>
      </c>
      <c r="C127" s="507">
        <f t="shared" ref="C127" si="62">SUM(C128:C131)</f>
        <v>0</v>
      </c>
      <c r="D127" s="507">
        <f t="shared" ref="D127:T127" si="63">SUM(D128:D131)</f>
        <v>0</v>
      </c>
      <c r="E127" s="507">
        <f t="shared" si="63"/>
        <v>0</v>
      </c>
      <c r="F127" s="507">
        <f t="shared" si="63"/>
        <v>0</v>
      </c>
      <c r="G127" s="507">
        <f t="shared" si="63"/>
        <v>0</v>
      </c>
      <c r="H127" s="507">
        <f t="shared" si="63"/>
        <v>0</v>
      </c>
      <c r="I127" s="507">
        <f t="shared" si="63"/>
        <v>0</v>
      </c>
      <c r="J127" s="507">
        <f t="shared" si="63"/>
        <v>0</v>
      </c>
      <c r="K127" s="507">
        <f t="shared" si="63"/>
        <v>0</v>
      </c>
      <c r="L127" s="507">
        <f t="shared" si="63"/>
        <v>0</v>
      </c>
      <c r="M127" s="507">
        <f t="shared" si="63"/>
        <v>0</v>
      </c>
      <c r="N127" s="507">
        <f t="shared" si="63"/>
        <v>0</v>
      </c>
      <c r="O127" s="507">
        <f t="shared" si="63"/>
        <v>0</v>
      </c>
      <c r="P127" s="507">
        <f t="shared" si="63"/>
        <v>0</v>
      </c>
      <c r="Q127" s="507">
        <f t="shared" si="63"/>
        <v>0</v>
      </c>
      <c r="R127" s="507">
        <f t="shared" si="63"/>
        <v>0</v>
      </c>
      <c r="S127" s="507">
        <f t="shared" si="63"/>
        <v>0</v>
      </c>
      <c r="T127" s="507">
        <f t="shared" si="63"/>
        <v>0</v>
      </c>
      <c r="U127" s="306"/>
      <c r="V127" s="306"/>
      <c r="W127" s="306"/>
      <c r="X127" s="306"/>
      <c r="Y127" s="306"/>
      <c r="Z127" s="306"/>
      <c r="AA127" s="306"/>
      <c r="AB127" s="306"/>
      <c r="AC127" s="306"/>
      <c r="AD127" s="306"/>
      <c r="AE127" s="306"/>
      <c r="AF127" s="306"/>
      <c r="AG127" s="306"/>
      <c r="AH127" s="306"/>
      <c r="AI127" s="306"/>
      <c r="AJ127" s="306"/>
      <c r="AK127" s="306"/>
      <c r="AL127" s="306"/>
      <c r="AM127" s="306"/>
      <c r="AN127" s="306"/>
      <c r="AO127" s="306"/>
      <c r="AP127" s="306"/>
      <c r="AQ127" s="306"/>
      <c r="AR127" s="306"/>
      <c r="AS127" s="306"/>
      <c r="AT127" s="306"/>
      <c r="AU127" s="306"/>
      <c r="AV127" s="306"/>
      <c r="AW127" s="306"/>
      <c r="AX127" s="306"/>
      <c r="AY127" s="306"/>
      <c r="AZ127" s="306"/>
      <c r="BA127" s="306"/>
      <c r="BB127" s="306"/>
      <c r="BC127" s="306"/>
      <c r="BD127" s="306"/>
      <c r="BE127" s="306"/>
      <c r="BF127" s="306"/>
      <c r="BG127" s="306"/>
      <c r="BH127" s="306"/>
    </row>
    <row r="128" spans="1:60" s="307" customFormat="1">
      <c r="A128" s="312"/>
      <c r="B128" s="77" t="s">
        <v>261</v>
      </c>
      <c r="C128" s="43"/>
      <c r="D128" s="401"/>
      <c r="E128" s="401"/>
      <c r="F128" s="401"/>
      <c r="G128" s="401"/>
      <c r="H128" s="401"/>
      <c r="I128" s="401"/>
      <c r="J128" s="401"/>
      <c r="K128" s="401"/>
      <c r="L128" s="401"/>
      <c r="M128" s="401"/>
      <c r="N128" s="401"/>
      <c r="O128" s="401"/>
      <c r="P128" s="401"/>
      <c r="Q128" s="401"/>
      <c r="R128" s="401"/>
      <c r="S128" s="401"/>
      <c r="T128" s="401"/>
      <c r="U128" s="306"/>
      <c r="V128" s="306"/>
      <c r="W128" s="306"/>
      <c r="X128" s="306"/>
      <c r="Y128" s="306"/>
      <c r="Z128" s="306"/>
      <c r="AA128" s="306"/>
      <c r="AB128" s="306"/>
      <c r="AC128" s="306"/>
      <c r="AD128" s="306"/>
      <c r="AE128" s="306"/>
      <c r="AF128" s="306"/>
      <c r="AG128" s="306"/>
      <c r="AH128" s="306"/>
      <c r="AI128" s="306"/>
      <c r="AJ128" s="306"/>
      <c r="AK128" s="306"/>
      <c r="AL128" s="306"/>
      <c r="AM128" s="306"/>
      <c r="AN128" s="306"/>
      <c r="AO128" s="306"/>
      <c r="AP128" s="306"/>
      <c r="AQ128" s="306"/>
      <c r="AR128" s="306"/>
      <c r="AS128" s="306"/>
      <c r="AT128" s="306"/>
      <c r="AU128" s="306"/>
      <c r="AV128" s="306"/>
      <c r="AW128" s="306"/>
      <c r="AX128" s="306"/>
      <c r="AY128" s="306"/>
      <c r="AZ128" s="306"/>
      <c r="BA128" s="306"/>
      <c r="BB128" s="306"/>
      <c r="BC128" s="306"/>
      <c r="BD128" s="306"/>
      <c r="BE128" s="306"/>
      <c r="BF128" s="306"/>
      <c r="BG128" s="306"/>
      <c r="BH128" s="306"/>
    </row>
    <row r="129" spans="1:60" s="307" customFormat="1">
      <c r="A129" s="312"/>
      <c r="B129" s="77" t="s">
        <v>262</v>
      </c>
      <c r="C129" s="43"/>
      <c r="D129" s="401"/>
      <c r="E129" s="401"/>
      <c r="F129" s="401"/>
      <c r="G129" s="401"/>
      <c r="H129" s="401"/>
      <c r="I129" s="401"/>
      <c r="J129" s="401"/>
      <c r="K129" s="401"/>
      <c r="L129" s="401"/>
      <c r="M129" s="401"/>
      <c r="N129" s="401"/>
      <c r="O129" s="401"/>
      <c r="P129" s="401"/>
      <c r="Q129" s="401"/>
      <c r="R129" s="401"/>
      <c r="S129" s="401"/>
      <c r="T129" s="401"/>
      <c r="U129" s="306"/>
      <c r="V129" s="306"/>
      <c r="W129" s="306"/>
      <c r="X129" s="306"/>
      <c r="Y129" s="306"/>
      <c r="Z129" s="306"/>
      <c r="AA129" s="306"/>
      <c r="AB129" s="306"/>
      <c r="AC129" s="306"/>
      <c r="AD129" s="30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6"/>
      <c r="AY129" s="306"/>
      <c r="AZ129" s="306"/>
      <c r="BA129" s="306"/>
      <c r="BB129" s="306"/>
      <c r="BC129" s="306"/>
      <c r="BD129" s="306"/>
      <c r="BE129" s="306"/>
      <c r="BF129" s="306"/>
      <c r="BG129" s="306"/>
      <c r="BH129" s="306"/>
    </row>
    <row r="130" spans="1:60" s="307" customFormat="1">
      <c r="A130" s="312"/>
      <c r="B130" s="77" t="s">
        <v>263</v>
      </c>
      <c r="C130" s="43"/>
      <c r="D130" s="401"/>
      <c r="E130" s="401"/>
      <c r="F130" s="401"/>
      <c r="G130" s="401"/>
      <c r="H130" s="401"/>
      <c r="I130" s="401"/>
      <c r="J130" s="401"/>
      <c r="K130" s="401"/>
      <c r="L130" s="401"/>
      <c r="M130" s="401"/>
      <c r="N130" s="401"/>
      <c r="O130" s="401"/>
      <c r="P130" s="401"/>
      <c r="Q130" s="401"/>
      <c r="R130" s="401"/>
      <c r="S130" s="401"/>
      <c r="T130" s="401"/>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6"/>
      <c r="AY130" s="306"/>
      <c r="AZ130" s="306"/>
      <c r="BA130" s="306"/>
      <c r="BB130" s="306"/>
      <c r="BC130" s="306"/>
      <c r="BD130" s="306"/>
      <c r="BE130" s="306"/>
      <c r="BF130" s="306"/>
      <c r="BG130" s="306"/>
      <c r="BH130" s="306"/>
    </row>
    <row r="131" spans="1:60" s="307" customFormat="1">
      <c r="A131" s="312"/>
      <c r="B131" s="77" t="s">
        <v>264</v>
      </c>
      <c r="C131" s="43"/>
      <c r="D131" s="401"/>
      <c r="E131" s="401"/>
      <c r="F131" s="401"/>
      <c r="G131" s="401"/>
      <c r="H131" s="401"/>
      <c r="I131" s="401"/>
      <c r="J131" s="401"/>
      <c r="K131" s="401"/>
      <c r="L131" s="401"/>
      <c r="M131" s="401"/>
      <c r="N131" s="401"/>
      <c r="O131" s="401"/>
      <c r="P131" s="401"/>
      <c r="Q131" s="401"/>
      <c r="R131" s="401"/>
      <c r="S131" s="401"/>
      <c r="T131" s="401"/>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6"/>
      <c r="AY131" s="306"/>
      <c r="AZ131" s="306"/>
      <c r="BA131" s="306"/>
      <c r="BB131" s="306"/>
      <c r="BC131" s="306"/>
      <c r="BD131" s="306"/>
      <c r="BE131" s="306"/>
      <c r="BF131" s="306"/>
      <c r="BG131" s="306"/>
      <c r="BH131" s="306"/>
    </row>
    <row r="132" spans="1:60" s="307" customFormat="1" ht="25.5">
      <c r="A132" s="313" t="s">
        <v>144</v>
      </c>
      <c r="B132" s="296" t="s">
        <v>265</v>
      </c>
      <c r="C132" s="40">
        <f>C120-C127</f>
        <v>0</v>
      </c>
      <c r="D132" s="399">
        <f>D120-D127</f>
        <v>0</v>
      </c>
      <c r="E132" s="399">
        <f t="shared" ref="E132:T132" si="64">E120-E127</f>
        <v>0</v>
      </c>
      <c r="F132" s="399">
        <f t="shared" si="64"/>
        <v>0</v>
      </c>
      <c r="G132" s="399">
        <f t="shared" si="64"/>
        <v>0</v>
      </c>
      <c r="H132" s="399">
        <f t="shared" si="64"/>
        <v>0</v>
      </c>
      <c r="I132" s="399">
        <f t="shared" si="64"/>
        <v>0</v>
      </c>
      <c r="J132" s="399">
        <f t="shared" si="64"/>
        <v>0</v>
      </c>
      <c r="K132" s="399">
        <f t="shared" si="64"/>
        <v>0</v>
      </c>
      <c r="L132" s="399">
        <f t="shared" si="64"/>
        <v>0</v>
      </c>
      <c r="M132" s="399">
        <f t="shared" si="64"/>
        <v>0</v>
      </c>
      <c r="N132" s="399">
        <f t="shared" si="64"/>
        <v>0</v>
      </c>
      <c r="O132" s="399">
        <f t="shared" si="64"/>
        <v>0</v>
      </c>
      <c r="P132" s="399">
        <f t="shared" si="64"/>
        <v>0</v>
      </c>
      <c r="Q132" s="399">
        <f t="shared" si="64"/>
        <v>0</v>
      </c>
      <c r="R132" s="399">
        <f t="shared" si="64"/>
        <v>0</v>
      </c>
      <c r="S132" s="399">
        <f t="shared" si="64"/>
        <v>0</v>
      </c>
      <c r="T132" s="399">
        <f t="shared" si="64"/>
        <v>0</v>
      </c>
      <c r="U132" s="306"/>
      <c r="V132" s="306"/>
      <c r="W132" s="306"/>
      <c r="X132" s="306"/>
      <c r="Y132" s="306"/>
      <c r="Z132" s="306"/>
      <c r="AA132" s="306"/>
      <c r="AB132" s="306"/>
      <c r="AC132" s="306"/>
      <c r="AD132" s="306"/>
      <c r="AE132" s="306"/>
      <c r="AF132" s="306"/>
      <c r="AG132" s="306"/>
      <c r="AH132" s="306"/>
      <c r="AI132" s="306"/>
      <c r="AJ132" s="306"/>
      <c r="AK132" s="306"/>
      <c r="AL132" s="306"/>
      <c r="AM132" s="306"/>
      <c r="AN132" s="306"/>
      <c r="AO132" s="306"/>
      <c r="AP132" s="306"/>
      <c r="AQ132" s="306"/>
      <c r="AR132" s="306"/>
      <c r="AS132" s="306"/>
      <c r="AT132" s="306"/>
      <c r="AU132" s="306"/>
      <c r="AV132" s="306"/>
      <c r="AW132" s="306"/>
      <c r="AX132" s="306"/>
      <c r="AY132" s="306"/>
      <c r="AZ132" s="306"/>
      <c r="BA132" s="306"/>
      <c r="BB132" s="306"/>
      <c r="BC132" s="306"/>
      <c r="BD132" s="306"/>
      <c r="BE132" s="306"/>
      <c r="BF132" s="306"/>
      <c r="BG132" s="306"/>
      <c r="BH132" s="306"/>
    </row>
    <row r="133" spans="1:60" s="307" customFormat="1">
      <c r="A133" s="315" t="s">
        <v>61</v>
      </c>
      <c r="B133" s="10" t="s">
        <v>72</v>
      </c>
      <c r="C133" s="43">
        <f t="shared" ref="C133" si="65">C114+C118+C132</f>
        <v>0</v>
      </c>
      <c r="D133" s="401">
        <f t="shared" ref="D133:T133" si="66">D114+D118+D132</f>
        <v>0</v>
      </c>
      <c r="E133" s="401">
        <f t="shared" si="66"/>
        <v>0</v>
      </c>
      <c r="F133" s="401">
        <f t="shared" si="66"/>
        <v>0</v>
      </c>
      <c r="G133" s="401">
        <f t="shared" si="66"/>
        <v>0</v>
      </c>
      <c r="H133" s="401">
        <f t="shared" si="66"/>
        <v>0</v>
      </c>
      <c r="I133" s="401">
        <f t="shared" si="66"/>
        <v>0</v>
      </c>
      <c r="J133" s="401">
        <f t="shared" si="66"/>
        <v>0</v>
      </c>
      <c r="K133" s="401">
        <f t="shared" si="66"/>
        <v>0</v>
      </c>
      <c r="L133" s="401">
        <f t="shared" si="66"/>
        <v>0</v>
      </c>
      <c r="M133" s="401">
        <f t="shared" si="66"/>
        <v>0</v>
      </c>
      <c r="N133" s="401">
        <f t="shared" si="66"/>
        <v>0</v>
      </c>
      <c r="O133" s="401">
        <f t="shared" si="66"/>
        <v>0</v>
      </c>
      <c r="P133" s="401">
        <f t="shared" si="66"/>
        <v>0</v>
      </c>
      <c r="Q133" s="401">
        <f t="shared" si="66"/>
        <v>0</v>
      </c>
      <c r="R133" s="401">
        <f t="shared" si="66"/>
        <v>0</v>
      </c>
      <c r="S133" s="401">
        <f t="shared" si="66"/>
        <v>0</v>
      </c>
      <c r="T133" s="401">
        <f t="shared" si="66"/>
        <v>0</v>
      </c>
      <c r="U133" s="306"/>
      <c r="V133" s="306"/>
      <c r="W133" s="306"/>
      <c r="X133" s="306"/>
      <c r="Y133" s="306"/>
      <c r="Z133" s="306"/>
      <c r="AA133" s="306"/>
      <c r="AB133" s="306"/>
      <c r="AC133" s="306"/>
      <c r="AD133" s="306"/>
      <c r="AE133" s="306"/>
      <c r="AF133" s="306"/>
      <c r="AG133" s="306"/>
      <c r="AH133" s="306"/>
      <c r="AI133" s="306"/>
      <c r="AJ133" s="306"/>
      <c r="AK133" s="306"/>
      <c r="AL133" s="306"/>
      <c r="AM133" s="306"/>
      <c r="AN133" s="306"/>
      <c r="AO133" s="306"/>
      <c r="AP133" s="306"/>
      <c r="AQ133" s="306"/>
      <c r="AR133" s="306"/>
      <c r="AS133" s="306"/>
      <c r="AT133" s="306"/>
      <c r="AU133" s="306"/>
      <c r="AV133" s="306"/>
      <c r="AW133" s="306"/>
      <c r="AX133" s="306"/>
      <c r="AY133" s="306"/>
      <c r="AZ133" s="306"/>
      <c r="BA133" s="306"/>
      <c r="BB133" s="306"/>
      <c r="BC133" s="306"/>
      <c r="BD133" s="306"/>
      <c r="BE133" s="306"/>
      <c r="BF133" s="306"/>
      <c r="BG133" s="306"/>
      <c r="BH133" s="306"/>
    </row>
    <row r="134" spans="1:60" s="307" customFormat="1">
      <c r="A134" s="315" t="s">
        <v>62</v>
      </c>
      <c r="B134" s="10" t="s">
        <v>73</v>
      </c>
      <c r="C134" s="43"/>
      <c r="D134" s="43">
        <f>C135</f>
        <v>0</v>
      </c>
      <c r="E134" s="401">
        <f t="shared" ref="E134:T134" si="67">D135</f>
        <v>0</v>
      </c>
      <c r="F134" s="401">
        <f t="shared" si="67"/>
        <v>0</v>
      </c>
      <c r="G134" s="401">
        <f t="shared" si="67"/>
        <v>0</v>
      </c>
      <c r="H134" s="401">
        <f t="shared" si="67"/>
        <v>0</v>
      </c>
      <c r="I134" s="401">
        <f t="shared" si="67"/>
        <v>0</v>
      </c>
      <c r="J134" s="401">
        <f t="shared" si="67"/>
        <v>0</v>
      </c>
      <c r="K134" s="401">
        <f t="shared" si="67"/>
        <v>0</v>
      </c>
      <c r="L134" s="401">
        <f t="shared" si="67"/>
        <v>0</v>
      </c>
      <c r="M134" s="401">
        <f t="shared" si="67"/>
        <v>0</v>
      </c>
      <c r="N134" s="401">
        <f t="shared" si="67"/>
        <v>0</v>
      </c>
      <c r="O134" s="401">
        <f t="shared" si="67"/>
        <v>0</v>
      </c>
      <c r="P134" s="401">
        <f t="shared" si="67"/>
        <v>0</v>
      </c>
      <c r="Q134" s="401">
        <f t="shared" si="67"/>
        <v>0</v>
      </c>
      <c r="R134" s="401">
        <f t="shared" si="67"/>
        <v>0</v>
      </c>
      <c r="S134" s="401">
        <f t="shared" si="67"/>
        <v>0</v>
      </c>
      <c r="T134" s="401">
        <f t="shared" si="67"/>
        <v>0</v>
      </c>
      <c r="U134" s="306"/>
      <c r="V134" s="306"/>
      <c r="W134" s="306"/>
      <c r="X134" s="306"/>
      <c r="Y134" s="306"/>
      <c r="Z134" s="306"/>
      <c r="AA134" s="306"/>
      <c r="AB134" s="306"/>
      <c r="AC134" s="306"/>
      <c r="AD134" s="306"/>
      <c r="AE134" s="306"/>
      <c r="AF134" s="306"/>
      <c r="AG134" s="306"/>
      <c r="AH134" s="306"/>
      <c r="AI134" s="306"/>
      <c r="AJ134" s="306"/>
      <c r="AK134" s="306"/>
      <c r="AL134" s="306"/>
      <c r="AM134" s="306"/>
      <c r="AN134" s="306"/>
      <c r="AO134" s="306"/>
      <c r="AP134" s="306"/>
      <c r="AQ134" s="306"/>
      <c r="AR134" s="306"/>
      <c r="AS134" s="306"/>
      <c r="AT134" s="306"/>
      <c r="AU134" s="306"/>
      <c r="AV134" s="306"/>
      <c r="AW134" s="306"/>
      <c r="AX134" s="306"/>
      <c r="AY134" s="306"/>
      <c r="AZ134" s="306"/>
      <c r="BA134" s="306"/>
      <c r="BB134" s="306"/>
      <c r="BC134" s="306"/>
      <c r="BD134" s="306"/>
      <c r="BE134" s="306"/>
      <c r="BF134" s="306"/>
      <c r="BG134" s="306"/>
      <c r="BH134" s="306"/>
    </row>
    <row r="135" spans="1:60" s="307" customFormat="1">
      <c r="A135" s="317" t="s">
        <v>63</v>
      </c>
      <c r="B135" s="318" t="s">
        <v>74</v>
      </c>
      <c r="C135" s="319">
        <f>C133+C134</f>
        <v>0</v>
      </c>
      <c r="D135" s="319">
        <f>D133+D134</f>
        <v>0</v>
      </c>
      <c r="E135" s="319">
        <f t="shared" ref="E135:T135" si="68">E133+E134</f>
        <v>0</v>
      </c>
      <c r="F135" s="319">
        <f t="shared" si="68"/>
        <v>0</v>
      </c>
      <c r="G135" s="319">
        <f t="shared" si="68"/>
        <v>0</v>
      </c>
      <c r="H135" s="319">
        <f t="shared" si="68"/>
        <v>0</v>
      </c>
      <c r="I135" s="319">
        <f t="shared" si="68"/>
        <v>0</v>
      </c>
      <c r="J135" s="319">
        <f t="shared" si="68"/>
        <v>0</v>
      </c>
      <c r="K135" s="319">
        <f t="shared" si="68"/>
        <v>0</v>
      </c>
      <c r="L135" s="319">
        <f t="shared" si="68"/>
        <v>0</v>
      </c>
      <c r="M135" s="319">
        <f t="shared" si="68"/>
        <v>0</v>
      </c>
      <c r="N135" s="319">
        <f t="shared" si="68"/>
        <v>0</v>
      </c>
      <c r="O135" s="319">
        <f t="shared" si="68"/>
        <v>0</v>
      </c>
      <c r="P135" s="319">
        <f t="shared" si="68"/>
        <v>0</v>
      </c>
      <c r="Q135" s="319">
        <f t="shared" si="68"/>
        <v>0</v>
      </c>
      <c r="R135" s="319">
        <f t="shared" si="68"/>
        <v>0</v>
      </c>
      <c r="S135" s="319">
        <f t="shared" si="68"/>
        <v>0</v>
      </c>
      <c r="T135" s="319">
        <f t="shared" si="68"/>
        <v>0</v>
      </c>
      <c r="U135" s="306"/>
      <c r="V135" s="306"/>
      <c r="W135" s="306"/>
      <c r="X135" s="306"/>
      <c r="Y135" s="306"/>
      <c r="Z135" s="306"/>
      <c r="AA135" s="306"/>
      <c r="AB135" s="306"/>
      <c r="AC135" s="306"/>
      <c r="AD135" s="306"/>
      <c r="AE135" s="306"/>
      <c r="AF135" s="306"/>
      <c r="AG135" s="306"/>
      <c r="AH135" s="306"/>
      <c r="AI135" s="306"/>
      <c r="AJ135" s="306"/>
      <c r="AK135" s="306"/>
      <c r="AL135" s="306"/>
      <c r="AM135" s="306"/>
      <c r="AN135" s="306"/>
      <c r="AO135" s="306"/>
      <c r="AP135" s="306"/>
      <c r="AQ135" s="306"/>
      <c r="AR135" s="306"/>
      <c r="AS135" s="306"/>
      <c r="AT135" s="306"/>
      <c r="AU135" s="306"/>
      <c r="AV135" s="306"/>
      <c r="AW135" s="306"/>
      <c r="AX135" s="306"/>
      <c r="AY135" s="306"/>
      <c r="AZ135" s="306"/>
      <c r="BA135" s="306"/>
      <c r="BB135" s="306"/>
      <c r="BC135" s="306"/>
      <c r="BD135" s="306"/>
      <c r="BE135" s="306"/>
      <c r="BF135" s="306"/>
      <c r="BG135" s="306"/>
      <c r="BH135" s="306"/>
    </row>
    <row r="136" spans="1:60" s="307" customFormat="1">
      <c r="A136" s="320"/>
      <c r="B136" s="304"/>
      <c r="C136" s="321"/>
      <c r="D136" s="321"/>
      <c r="E136" s="321"/>
      <c r="F136" s="321"/>
      <c r="G136" s="321"/>
      <c r="H136" s="321"/>
      <c r="I136" s="321"/>
      <c r="J136" s="321"/>
      <c r="K136" s="321"/>
      <c r="L136" s="321"/>
      <c r="M136" s="321"/>
      <c r="N136" s="321"/>
      <c r="O136" s="321"/>
      <c r="P136" s="321"/>
      <c r="Q136" s="321"/>
      <c r="R136" s="321"/>
      <c r="S136" s="321"/>
      <c r="T136" s="321"/>
      <c r="U136" s="306"/>
      <c r="V136" s="306"/>
      <c r="W136" s="306"/>
      <c r="X136" s="306"/>
      <c r="Y136" s="306"/>
      <c r="Z136" s="306"/>
      <c r="AA136" s="306"/>
      <c r="AB136" s="306"/>
      <c r="AC136" s="306"/>
      <c r="AD136" s="306"/>
      <c r="AE136" s="306"/>
      <c r="AF136" s="306"/>
      <c r="AG136" s="306"/>
      <c r="AH136" s="306"/>
      <c r="AI136" s="306"/>
      <c r="AJ136" s="306"/>
      <c r="AK136" s="306"/>
      <c r="AL136" s="306"/>
      <c r="AM136" s="306"/>
      <c r="AN136" s="306"/>
      <c r="AO136" s="306"/>
      <c r="AP136" s="306"/>
      <c r="AQ136" s="306"/>
      <c r="AR136" s="306"/>
      <c r="AS136" s="306"/>
      <c r="AT136" s="306"/>
      <c r="AU136" s="306"/>
      <c r="AV136" s="306"/>
      <c r="AW136" s="306"/>
      <c r="AX136" s="306"/>
      <c r="AY136" s="306"/>
      <c r="AZ136" s="306"/>
      <c r="BA136" s="306"/>
      <c r="BB136" s="306"/>
      <c r="BC136" s="306"/>
      <c r="BD136" s="306"/>
      <c r="BE136" s="306"/>
      <c r="BF136" s="306"/>
      <c r="BG136" s="306"/>
      <c r="BH136" s="306"/>
    </row>
    <row r="137" spans="1:60" s="307" customFormat="1">
      <c r="A137" s="29" t="s">
        <v>421</v>
      </c>
      <c r="B137" s="29"/>
      <c r="C137" s="32"/>
      <c r="D137" s="32"/>
      <c r="E137" s="32"/>
      <c r="F137" s="33"/>
      <c r="G137" s="33"/>
      <c r="H137" s="33"/>
      <c r="I137" s="33"/>
      <c r="J137" s="33"/>
      <c r="K137" s="33"/>
      <c r="L137" s="33"/>
      <c r="M137" s="33"/>
      <c r="N137" s="33"/>
      <c r="O137" s="33"/>
      <c r="P137" s="33"/>
      <c r="Q137" s="33"/>
      <c r="R137" s="33"/>
      <c r="S137" s="33"/>
      <c r="T137" s="33"/>
      <c r="U137" s="306"/>
      <c r="V137" s="306"/>
      <c r="W137" s="306"/>
      <c r="X137" s="306"/>
      <c r="Y137" s="306"/>
      <c r="Z137" s="306"/>
      <c r="AA137" s="306"/>
      <c r="AB137" s="306"/>
      <c r="AC137" s="306"/>
      <c r="AD137" s="306"/>
      <c r="AE137" s="306"/>
      <c r="AF137" s="306"/>
      <c r="AG137" s="306"/>
      <c r="AH137" s="306"/>
      <c r="AI137" s="306"/>
      <c r="AJ137" s="306"/>
      <c r="AK137" s="306"/>
      <c r="AL137" s="306"/>
      <c r="AM137" s="306"/>
      <c r="AN137" s="306"/>
      <c r="AO137" s="306"/>
      <c r="AP137" s="306"/>
      <c r="AQ137" s="306"/>
      <c r="AR137" s="306"/>
      <c r="AS137" s="306"/>
      <c r="AT137" s="306"/>
      <c r="AU137" s="306"/>
      <c r="AV137" s="306"/>
      <c r="AW137" s="306"/>
      <c r="AX137" s="306"/>
      <c r="AY137" s="306"/>
      <c r="AZ137" s="306"/>
      <c r="BA137" s="306"/>
      <c r="BB137" s="306"/>
      <c r="BC137" s="306"/>
      <c r="BD137" s="306"/>
      <c r="BE137" s="306"/>
      <c r="BF137" s="306"/>
      <c r="BG137" s="306"/>
      <c r="BH137" s="306"/>
    </row>
    <row r="138" spans="1:60" s="307" customFormat="1">
      <c r="A138" s="24"/>
      <c r="B138" s="48"/>
      <c r="C138" s="322"/>
      <c r="D138" s="322"/>
      <c r="E138" s="322"/>
      <c r="F138" s="322"/>
      <c r="G138" s="322"/>
      <c r="H138" s="322"/>
      <c r="I138" s="322"/>
      <c r="J138" s="322"/>
      <c r="K138" s="322"/>
      <c r="L138" s="322"/>
      <c r="M138" s="322"/>
      <c r="N138" s="322"/>
      <c r="O138" s="322"/>
      <c r="P138" s="322"/>
      <c r="Q138" s="322"/>
      <c r="R138" s="322"/>
      <c r="S138" s="322"/>
      <c r="T138" s="322"/>
      <c r="U138" s="306"/>
      <c r="V138" s="306"/>
      <c r="W138" s="306"/>
      <c r="X138" s="306"/>
      <c r="Y138" s="306"/>
      <c r="Z138" s="306"/>
      <c r="AA138" s="306"/>
      <c r="AB138" s="306"/>
      <c r="AC138" s="306"/>
      <c r="AD138" s="306"/>
      <c r="AE138" s="306"/>
      <c r="AF138" s="306"/>
      <c r="AG138" s="306"/>
      <c r="AH138" s="306"/>
      <c r="AI138" s="306"/>
      <c r="AJ138" s="306"/>
      <c r="AK138" s="306"/>
      <c r="AL138" s="306"/>
      <c r="AM138" s="306"/>
      <c r="AN138" s="306"/>
      <c r="AO138" s="306"/>
      <c r="AP138" s="306"/>
      <c r="AQ138" s="306"/>
      <c r="AR138" s="306"/>
      <c r="AS138" s="306"/>
      <c r="AT138" s="306"/>
      <c r="AU138" s="306"/>
      <c r="AV138" s="306"/>
      <c r="AW138" s="306"/>
      <c r="AX138" s="306"/>
      <c r="AY138" s="306"/>
      <c r="AZ138" s="306"/>
      <c r="BA138" s="306"/>
      <c r="BB138" s="306"/>
      <c r="BC138" s="306"/>
      <c r="BD138" s="306"/>
      <c r="BE138" s="306"/>
      <c r="BF138" s="306"/>
      <c r="BG138" s="306"/>
      <c r="BH138" s="306"/>
    </row>
    <row r="139" spans="1:60" s="307" customFormat="1">
      <c r="A139" s="31" t="s">
        <v>31</v>
      </c>
      <c r="B139" s="58" t="s">
        <v>32</v>
      </c>
      <c r="C139" s="35" t="s">
        <v>33</v>
      </c>
      <c r="D139" s="35" t="s">
        <v>33</v>
      </c>
      <c r="E139" s="35" t="s">
        <v>33</v>
      </c>
      <c r="F139" s="35" t="s">
        <v>33</v>
      </c>
      <c r="G139" s="35" t="s">
        <v>33</v>
      </c>
      <c r="H139" s="35" t="s">
        <v>33</v>
      </c>
      <c r="I139" s="35" t="s">
        <v>33</v>
      </c>
      <c r="J139" s="35" t="s">
        <v>33</v>
      </c>
      <c r="K139" s="35" t="s">
        <v>33</v>
      </c>
      <c r="L139" s="35" t="s">
        <v>33</v>
      </c>
      <c r="M139" s="35" t="s">
        <v>33</v>
      </c>
      <c r="N139" s="35" t="s">
        <v>33</v>
      </c>
      <c r="O139" s="35" t="s">
        <v>33</v>
      </c>
      <c r="P139" s="35" t="s">
        <v>33</v>
      </c>
      <c r="Q139" s="35" t="s">
        <v>33</v>
      </c>
      <c r="R139" s="35" t="s">
        <v>33</v>
      </c>
      <c r="S139" s="35" t="s">
        <v>33</v>
      </c>
      <c r="T139" s="35" t="s">
        <v>33</v>
      </c>
      <c r="U139" s="306"/>
      <c r="V139" s="306"/>
      <c r="W139" s="306"/>
      <c r="X139" s="306"/>
      <c r="Y139" s="306"/>
      <c r="Z139" s="306"/>
      <c r="AA139" s="306"/>
      <c r="AB139" s="306"/>
      <c r="AC139" s="306"/>
      <c r="AD139" s="306"/>
      <c r="AE139" s="306"/>
      <c r="AF139" s="306"/>
      <c r="AG139" s="306"/>
      <c r="AH139" s="306"/>
      <c r="AI139" s="306"/>
      <c r="AJ139" s="306"/>
      <c r="AK139" s="306"/>
      <c r="AL139" s="306"/>
      <c r="AM139" s="306"/>
      <c r="AN139" s="306"/>
      <c r="AO139" s="306"/>
      <c r="AP139" s="306"/>
      <c r="AQ139" s="306"/>
      <c r="AR139" s="306"/>
      <c r="AS139" s="306"/>
      <c r="AT139" s="306"/>
      <c r="AU139" s="306"/>
      <c r="AV139" s="306"/>
      <c r="AW139" s="306"/>
      <c r="AX139" s="306"/>
      <c r="AY139" s="306"/>
      <c r="AZ139" s="306"/>
      <c r="BA139" s="306"/>
      <c r="BB139" s="306"/>
      <c r="BC139" s="306"/>
      <c r="BD139" s="306"/>
      <c r="BE139" s="306"/>
      <c r="BF139" s="306"/>
      <c r="BG139" s="306"/>
      <c r="BH139" s="306"/>
    </row>
    <row r="140" spans="1:60" s="307" customFormat="1" ht="25.5">
      <c r="A140" s="308" t="s">
        <v>57</v>
      </c>
      <c r="B140" s="309" t="s">
        <v>69</v>
      </c>
      <c r="C140" s="310"/>
      <c r="D140" s="310"/>
      <c r="E140" s="310"/>
      <c r="F140" s="310"/>
      <c r="G140" s="310"/>
      <c r="H140" s="310"/>
      <c r="I140" s="310"/>
      <c r="J140" s="310"/>
      <c r="K140" s="310"/>
      <c r="L140" s="310"/>
      <c r="M140" s="310"/>
      <c r="N140" s="310"/>
      <c r="O140" s="310"/>
      <c r="P140" s="310"/>
      <c r="Q140" s="310"/>
      <c r="R140" s="310"/>
      <c r="S140" s="310"/>
      <c r="T140" s="310"/>
      <c r="U140" s="306"/>
      <c r="V140" s="306"/>
      <c r="W140" s="306"/>
      <c r="X140" s="306"/>
      <c r="Y140" s="306"/>
      <c r="Z140" s="306"/>
      <c r="AA140" s="306"/>
      <c r="AB140" s="306"/>
      <c r="AC140" s="306"/>
      <c r="AD140" s="306"/>
      <c r="AE140" s="306"/>
      <c r="AF140" s="306"/>
      <c r="AG140" s="306"/>
      <c r="AH140" s="306"/>
      <c r="AI140" s="306"/>
      <c r="AJ140" s="306"/>
      <c r="AK140" s="306"/>
      <c r="AL140" s="306"/>
      <c r="AM140" s="306"/>
      <c r="AN140" s="306"/>
      <c r="AO140" s="306"/>
      <c r="AP140" s="306"/>
      <c r="AQ140" s="306"/>
      <c r="AR140" s="306"/>
      <c r="AS140" s="306"/>
      <c r="AT140" s="306"/>
      <c r="AU140" s="306"/>
      <c r="AV140" s="306"/>
      <c r="AW140" s="306"/>
      <c r="AX140" s="306"/>
      <c r="AY140" s="306"/>
      <c r="AZ140" s="306"/>
      <c r="BA140" s="306"/>
      <c r="BB140" s="306"/>
      <c r="BC140" s="306"/>
      <c r="BD140" s="306"/>
      <c r="BE140" s="306"/>
      <c r="BF140" s="306"/>
      <c r="BG140" s="306"/>
      <c r="BH140" s="306"/>
    </row>
    <row r="141" spans="1:60" s="307" customFormat="1">
      <c r="A141" s="311" t="s">
        <v>58</v>
      </c>
      <c r="B141" s="10" t="s">
        <v>241</v>
      </c>
      <c r="C141" s="400">
        <f>C65</f>
        <v>0</v>
      </c>
      <c r="D141" s="400">
        <f t="shared" ref="D141:T141" si="69">D65</f>
        <v>0</v>
      </c>
      <c r="E141" s="400">
        <f t="shared" si="69"/>
        <v>0</v>
      </c>
      <c r="F141" s="400">
        <f t="shared" si="69"/>
        <v>0</v>
      </c>
      <c r="G141" s="400">
        <f t="shared" si="69"/>
        <v>0</v>
      </c>
      <c r="H141" s="400">
        <f t="shared" si="69"/>
        <v>0</v>
      </c>
      <c r="I141" s="400">
        <f t="shared" si="69"/>
        <v>0</v>
      </c>
      <c r="J141" s="400">
        <f t="shared" si="69"/>
        <v>0</v>
      </c>
      <c r="K141" s="400">
        <f t="shared" si="69"/>
        <v>0</v>
      </c>
      <c r="L141" s="400">
        <f t="shared" si="69"/>
        <v>0</v>
      </c>
      <c r="M141" s="400">
        <f t="shared" si="69"/>
        <v>0</v>
      </c>
      <c r="N141" s="400">
        <f t="shared" si="69"/>
        <v>0</v>
      </c>
      <c r="O141" s="400">
        <f t="shared" si="69"/>
        <v>0</v>
      </c>
      <c r="P141" s="400">
        <f t="shared" si="69"/>
        <v>0</v>
      </c>
      <c r="Q141" s="400">
        <f t="shared" si="69"/>
        <v>0</v>
      </c>
      <c r="R141" s="400">
        <f t="shared" si="69"/>
        <v>0</v>
      </c>
      <c r="S141" s="400">
        <f t="shared" si="69"/>
        <v>0</v>
      </c>
      <c r="T141" s="400">
        <f t="shared" si="69"/>
        <v>0</v>
      </c>
      <c r="U141" s="306"/>
      <c r="V141" s="306"/>
      <c r="W141" s="306"/>
      <c r="X141" s="306"/>
      <c r="Y141" s="306"/>
      <c r="Z141" s="306"/>
      <c r="AA141" s="306"/>
      <c r="AB141" s="306"/>
      <c r="AC141" s="306"/>
      <c r="AD141" s="306"/>
      <c r="AE141" s="306"/>
      <c r="AF141" s="306"/>
      <c r="AG141" s="306"/>
      <c r="AH141" s="306"/>
      <c r="AI141" s="306"/>
      <c r="AJ141" s="306"/>
      <c r="AK141" s="306"/>
      <c r="AL141" s="306"/>
      <c r="AM141" s="306"/>
      <c r="AN141" s="306"/>
      <c r="AO141" s="306"/>
      <c r="AP141" s="306"/>
      <c r="AQ141" s="306"/>
      <c r="AR141" s="306"/>
      <c r="AS141" s="306"/>
      <c r="AT141" s="306"/>
      <c r="AU141" s="306"/>
      <c r="AV141" s="306"/>
      <c r="AW141" s="306"/>
      <c r="AX141" s="306"/>
      <c r="AY141" s="306"/>
      <c r="AZ141" s="306"/>
      <c r="BA141" s="306"/>
      <c r="BB141" s="306"/>
      <c r="BC141" s="306"/>
      <c r="BD141" s="306"/>
      <c r="BE141" s="306"/>
      <c r="BF141" s="306"/>
      <c r="BG141" s="306"/>
      <c r="BH141" s="306"/>
    </row>
    <row r="142" spans="1:60" s="307" customFormat="1">
      <c r="A142" s="311" t="s">
        <v>133</v>
      </c>
      <c r="B142" s="10" t="s">
        <v>242</v>
      </c>
      <c r="C142" s="400">
        <f>SUM(C143:C150)</f>
        <v>0</v>
      </c>
      <c r="D142" s="400">
        <f t="shared" ref="D142:T142" si="70">SUM(D143:D150)</f>
        <v>0</v>
      </c>
      <c r="E142" s="400">
        <f t="shared" si="70"/>
        <v>0</v>
      </c>
      <c r="F142" s="400">
        <f t="shared" si="70"/>
        <v>0</v>
      </c>
      <c r="G142" s="400">
        <f t="shared" si="70"/>
        <v>0</v>
      </c>
      <c r="H142" s="400">
        <f t="shared" si="70"/>
        <v>0</v>
      </c>
      <c r="I142" s="400">
        <f t="shared" si="70"/>
        <v>0</v>
      </c>
      <c r="J142" s="400">
        <f t="shared" si="70"/>
        <v>0</v>
      </c>
      <c r="K142" s="400">
        <f t="shared" si="70"/>
        <v>0</v>
      </c>
      <c r="L142" s="400">
        <f t="shared" si="70"/>
        <v>0</v>
      </c>
      <c r="M142" s="400">
        <f t="shared" si="70"/>
        <v>0</v>
      </c>
      <c r="N142" s="400">
        <f t="shared" si="70"/>
        <v>0</v>
      </c>
      <c r="O142" s="400">
        <f t="shared" si="70"/>
        <v>0</v>
      </c>
      <c r="P142" s="400">
        <f t="shared" si="70"/>
        <v>0</v>
      </c>
      <c r="Q142" s="400">
        <f t="shared" si="70"/>
        <v>0</v>
      </c>
      <c r="R142" s="400">
        <f t="shared" si="70"/>
        <v>0</v>
      </c>
      <c r="S142" s="400">
        <f t="shared" si="70"/>
        <v>0</v>
      </c>
      <c r="T142" s="400">
        <f t="shared" si="70"/>
        <v>0</v>
      </c>
      <c r="U142" s="306"/>
      <c r="V142" s="306"/>
      <c r="W142" s="306"/>
      <c r="X142" s="306"/>
      <c r="Y142" s="306"/>
      <c r="Z142" s="306"/>
      <c r="AA142" s="306"/>
      <c r="AB142" s="306"/>
      <c r="AC142" s="306"/>
      <c r="AD142" s="306"/>
      <c r="AE142" s="306"/>
      <c r="AF142" s="306"/>
      <c r="AG142" s="306"/>
      <c r="AH142" s="306"/>
      <c r="AI142" s="306"/>
      <c r="AJ142" s="306"/>
      <c r="AK142" s="306"/>
      <c r="AL142" s="306"/>
      <c r="AM142" s="306"/>
      <c r="AN142" s="306"/>
      <c r="AO142" s="306"/>
      <c r="AP142" s="306"/>
      <c r="AQ142" s="306"/>
      <c r="AR142" s="306"/>
      <c r="AS142" s="306"/>
      <c r="AT142" s="306"/>
      <c r="AU142" s="306"/>
      <c r="AV142" s="306"/>
      <c r="AW142" s="306"/>
      <c r="AX142" s="306"/>
      <c r="AY142" s="306"/>
      <c r="AZ142" s="306"/>
      <c r="BA142" s="306"/>
      <c r="BB142" s="306"/>
      <c r="BC142" s="306"/>
      <c r="BD142" s="306"/>
      <c r="BE142" s="306"/>
      <c r="BF142" s="306"/>
      <c r="BG142" s="306"/>
      <c r="BH142" s="306"/>
    </row>
    <row r="143" spans="1:60" s="307" customFormat="1">
      <c r="A143" s="312">
        <v>1</v>
      </c>
      <c r="B143" s="194" t="s">
        <v>243</v>
      </c>
      <c r="C143" s="401">
        <f t="shared" ref="C143:T143" si="71">C43</f>
        <v>0</v>
      </c>
      <c r="D143" s="401">
        <f t="shared" si="71"/>
        <v>0</v>
      </c>
      <c r="E143" s="401">
        <f t="shared" si="71"/>
        <v>0</v>
      </c>
      <c r="F143" s="401">
        <f t="shared" si="71"/>
        <v>0</v>
      </c>
      <c r="G143" s="401">
        <f t="shared" si="71"/>
        <v>0</v>
      </c>
      <c r="H143" s="401">
        <f t="shared" si="71"/>
        <v>0</v>
      </c>
      <c r="I143" s="401">
        <f t="shared" si="71"/>
        <v>0</v>
      </c>
      <c r="J143" s="401">
        <f t="shared" si="71"/>
        <v>0</v>
      </c>
      <c r="K143" s="401">
        <f t="shared" si="71"/>
        <v>0</v>
      </c>
      <c r="L143" s="401">
        <f t="shared" si="71"/>
        <v>0</v>
      </c>
      <c r="M143" s="401">
        <f t="shared" si="71"/>
        <v>0</v>
      </c>
      <c r="N143" s="401">
        <f t="shared" si="71"/>
        <v>0</v>
      </c>
      <c r="O143" s="401">
        <f t="shared" si="71"/>
        <v>0</v>
      </c>
      <c r="P143" s="401">
        <f t="shared" si="71"/>
        <v>0</v>
      </c>
      <c r="Q143" s="401">
        <f t="shared" si="71"/>
        <v>0</v>
      </c>
      <c r="R143" s="401">
        <f t="shared" si="71"/>
        <v>0</v>
      </c>
      <c r="S143" s="401">
        <f t="shared" si="71"/>
        <v>0</v>
      </c>
      <c r="T143" s="401">
        <f t="shared" si="71"/>
        <v>0</v>
      </c>
      <c r="U143" s="306"/>
      <c r="V143" s="306"/>
      <c r="W143" s="306"/>
      <c r="X143" s="306"/>
      <c r="Y143" s="306"/>
      <c r="Z143" s="306"/>
      <c r="AA143" s="306"/>
      <c r="AB143" s="306"/>
      <c r="AC143" s="306"/>
      <c r="AD143" s="306"/>
      <c r="AE143" s="306"/>
      <c r="AF143" s="306"/>
      <c r="AG143" s="306"/>
      <c r="AH143" s="306"/>
      <c r="AI143" s="306"/>
      <c r="AJ143" s="306"/>
      <c r="AK143" s="306"/>
      <c r="AL143" s="306"/>
      <c r="AM143" s="306"/>
      <c r="AN143" s="306"/>
      <c r="AO143" s="306"/>
      <c r="AP143" s="306"/>
      <c r="AQ143" s="306"/>
      <c r="AR143" s="306"/>
      <c r="AS143" s="306"/>
      <c r="AT143" s="306"/>
      <c r="AU143" s="306"/>
      <c r="AV143" s="306"/>
      <c r="AW143" s="306"/>
      <c r="AX143" s="306"/>
      <c r="AY143" s="306"/>
      <c r="AZ143" s="306"/>
      <c r="BA143" s="306"/>
      <c r="BB143" s="306"/>
      <c r="BC143" s="306"/>
      <c r="BD143" s="306"/>
      <c r="BE143" s="306"/>
      <c r="BF143" s="306"/>
      <c r="BG143" s="306"/>
      <c r="BH143" s="306"/>
    </row>
    <row r="144" spans="1:60" s="307" customFormat="1">
      <c r="A144" s="312">
        <v>2</v>
      </c>
      <c r="B144" s="194" t="s">
        <v>244</v>
      </c>
      <c r="C144" s="401"/>
      <c r="D144" s="401"/>
      <c r="E144" s="401"/>
      <c r="F144" s="401"/>
      <c r="G144" s="401"/>
      <c r="H144" s="401"/>
      <c r="I144" s="401"/>
      <c r="J144" s="401"/>
      <c r="K144" s="401"/>
      <c r="L144" s="401"/>
      <c r="M144" s="401"/>
      <c r="N144" s="401"/>
      <c r="O144" s="401"/>
      <c r="P144" s="401"/>
      <c r="Q144" s="401"/>
      <c r="R144" s="401"/>
      <c r="S144" s="401"/>
      <c r="T144" s="401"/>
      <c r="U144" s="306"/>
      <c r="V144" s="306"/>
      <c r="W144" s="306"/>
      <c r="X144" s="306"/>
      <c r="Y144" s="306"/>
      <c r="Z144" s="306"/>
      <c r="AA144" s="306"/>
      <c r="AB144" s="306"/>
      <c r="AC144" s="306"/>
      <c r="AD144" s="306"/>
      <c r="AE144" s="306"/>
      <c r="AF144" s="306"/>
      <c r="AG144" s="306"/>
      <c r="AH144" s="306"/>
      <c r="AI144" s="306"/>
      <c r="AJ144" s="306"/>
      <c r="AK144" s="306"/>
      <c r="AL144" s="306"/>
      <c r="AM144" s="306"/>
      <c r="AN144" s="306"/>
      <c r="AO144" s="306"/>
      <c r="AP144" s="306"/>
      <c r="AQ144" s="306"/>
      <c r="AR144" s="306"/>
      <c r="AS144" s="306"/>
      <c r="AT144" s="306"/>
      <c r="AU144" s="306"/>
      <c r="AV144" s="306"/>
      <c r="AW144" s="306"/>
      <c r="AX144" s="306"/>
      <c r="AY144" s="306"/>
      <c r="AZ144" s="306"/>
      <c r="BA144" s="306"/>
      <c r="BB144" s="306"/>
      <c r="BC144" s="306"/>
      <c r="BD144" s="306"/>
      <c r="BE144" s="306"/>
      <c r="BF144" s="306"/>
      <c r="BG144" s="306"/>
      <c r="BH144" s="306"/>
    </row>
    <row r="145" spans="1:60" s="307" customFormat="1" ht="25.5">
      <c r="A145" s="312">
        <v>3</v>
      </c>
      <c r="B145" s="194" t="s">
        <v>245</v>
      </c>
      <c r="C145" s="401"/>
      <c r="D145" s="401"/>
      <c r="E145" s="401"/>
      <c r="F145" s="401"/>
      <c r="G145" s="401"/>
      <c r="H145" s="401"/>
      <c r="I145" s="401"/>
      <c r="J145" s="401"/>
      <c r="K145" s="401"/>
      <c r="L145" s="401"/>
      <c r="M145" s="401"/>
      <c r="N145" s="401"/>
      <c r="O145" s="401"/>
      <c r="P145" s="401"/>
      <c r="Q145" s="401"/>
      <c r="R145" s="401"/>
      <c r="S145" s="401"/>
      <c r="T145" s="401"/>
      <c r="U145" s="306"/>
      <c r="V145" s="306"/>
      <c r="W145" s="306"/>
      <c r="X145" s="306"/>
      <c r="Y145" s="306"/>
      <c r="Z145" s="306"/>
      <c r="AA145" s="306"/>
      <c r="AB145" s="306"/>
      <c r="AC145" s="306"/>
      <c r="AD145" s="306"/>
      <c r="AE145" s="306"/>
      <c r="AF145" s="306"/>
      <c r="AG145" s="306"/>
      <c r="AH145" s="306"/>
      <c r="AI145" s="306"/>
      <c r="AJ145" s="306"/>
      <c r="AK145" s="306"/>
      <c r="AL145" s="306"/>
      <c r="AM145" s="306"/>
      <c r="AN145" s="306"/>
      <c r="AO145" s="306"/>
      <c r="AP145" s="306"/>
      <c r="AQ145" s="306"/>
      <c r="AR145" s="306"/>
      <c r="AS145" s="306"/>
      <c r="AT145" s="306"/>
      <c r="AU145" s="306"/>
      <c r="AV145" s="306"/>
      <c r="AW145" s="306"/>
      <c r="AX145" s="306"/>
      <c r="AY145" s="306"/>
      <c r="AZ145" s="306"/>
      <c r="BA145" s="306"/>
      <c r="BB145" s="306"/>
      <c r="BC145" s="306"/>
      <c r="BD145" s="306"/>
      <c r="BE145" s="306"/>
      <c r="BF145" s="306"/>
      <c r="BG145" s="306"/>
      <c r="BH145" s="306"/>
    </row>
    <row r="146" spans="1:60" s="307" customFormat="1">
      <c r="A146" s="312">
        <v>4</v>
      </c>
      <c r="B146" s="194" t="s">
        <v>246</v>
      </c>
      <c r="C146" s="401"/>
      <c r="D146" s="401"/>
      <c r="E146" s="401"/>
      <c r="F146" s="401"/>
      <c r="G146" s="401"/>
      <c r="H146" s="401"/>
      <c r="I146" s="401"/>
      <c r="J146" s="401"/>
      <c r="K146" s="401"/>
      <c r="L146" s="401"/>
      <c r="M146" s="401"/>
      <c r="N146" s="401"/>
      <c r="O146" s="401"/>
      <c r="P146" s="401"/>
      <c r="Q146" s="401"/>
      <c r="R146" s="401"/>
      <c r="S146" s="401"/>
      <c r="T146" s="401"/>
      <c r="U146" s="306"/>
      <c r="V146" s="306"/>
      <c r="W146" s="306"/>
      <c r="X146" s="306"/>
      <c r="Y146" s="306"/>
      <c r="Z146" s="306"/>
      <c r="AA146" s="306"/>
      <c r="AB146" s="306"/>
      <c r="AC146" s="306"/>
      <c r="AD146" s="306"/>
      <c r="AE146" s="306"/>
      <c r="AF146" s="306"/>
      <c r="AG146" s="306"/>
      <c r="AH146" s="306"/>
      <c r="AI146" s="306"/>
      <c r="AJ146" s="306"/>
      <c r="AK146" s="306"/>
      <c r="AL146" s="306"/>
      <c r="AM146" s="306"/>
      <c r="AN146" s="306"/>
      <c r="AO146" s="306"/>
      <c r="AP146" s="306"/>
      <c r="AQ146" s="306"/>
      <c r="AR146" s="306"/>
      <c r="AS146" s="306"/>
      <c r="AT146" s="306"/>
      <c r="AU146" s="306"/>
      <c r="AV146" s="306"/>
      <c r="AW146" s="306"/>
      <c r="AX146" s="306"/>
      <c r="AY146" s="306"/>
      <c r="AZ146" s="306"/>
      <c r="BA146" s="306"/>
      <c r="BB146" s="306"/>
      <c r="BC146" s="306"/>
      <c r="BD146" s="306"/>
      <c r="BE146" s="306"/>
      <c r="BF146" s="306"/>
      <c r="BG146" s="306"/>
      <c r="BH146" s="306"/>
    </row>
    <row r="147" spans="1:60" s="307" customFormat="1">
      <c r="A147" s="312">
        <v>5</v>
      </c>
      <c r="B147" s="194" t="s">
        <v>247</v>
      </c>
      <c r="C147" s="401"/>
      <c r="D147" s="401"/>
      <c r="E147" s="401"/>
      <c r="F147" s="401"/>
      <c r="G147" s="401"/>
      <c r="H147" s="401"/>
      <c r="I147" s="401"/>
      <c r="J147" s="401"/>
      <c r="K147" s="401"/>
      <c r="L147" s="401"/>
      <c r="M147" s="401"/>
      <c r="N147" s="401"/>
      <c r="O147" s="401"/>
      <c r="P147" s="401"/>
      <c r="Q147" s="401"/>
      <c r="R147" s="401"/>
      <c r="S147" s="401"/>
      <c r="T147" s="401"/>
      <c r="U147" s="306"/>
      <c r="V147" s="306"/>
      <c r="W147" s="306"/>
      <c r="X147" s="306"/>
      <c r="Y147" s="306"/>
      <c r="Z147" s="306"/>
      <c r="AA147" s="306"/>
      <c r="AB147" s="306"/>
      <c r="AC147" s="306"/>
      <c r="AD147" s="306"/>
      <c r="AE147" s="306"/>
      <c r="AF147" s="306"/>
      <c r="AG147" s="306"/>
      <c r="AH147" s="306"/>
      <c r="AI147" s="306"/>
      <c r="AJ147" s="306"/>
      <c r="AK147" s="306"/>
      <c r="AL147" s="306"/>
      <c r="AM147" s="306"/>
      <c r="AN147" s="306"/>
      <c r="AO147" s="306"/>
      <c r="AP147" s="306"/>
      <c r="AQ147" s="306"/>
      <c r="AR147" s="306"/>
      <c r="AS147" s="306"/>
      <c r="AT147" s="306"/>
      <c r="AU147" s="306"/>
      <c r="AV147" s="306"/>
      <c r="AW147" s="306"/>
      <c r="AX147" s="306"/>
      <c r="AY147" s="306"/>
      <c r="AZ147" s="306"/>
      <c r="BA147" s="306"/>
      <c r="BB147" s="306"/>
      <c r="BC147" s="306"/>
      <c r="BD147" s="306"/>
      <c r="BE147" s="306"/>
      <c r="BF147" s="306"/>
      <c r="BG147" s="306"/>
      <c r="BH147" s="306"/>
    </row>
    <row r="148" spans="1:60" s="307" customFormat="1">
      <c r="A148" s="312">
        <v>6</v>
      </c>
      <c r="B148" s="194" t="s">
        <v>248</v>
      </c>
      <c r="C148" s="401"/>
      <c r="D148" s="401"/>
      <c r="E148" s="401"/>
      <c r="F148" s="401"/>
      <c r="G148" s="401"/>
      <c r="H148" s="401"/>
      <c r="I148" s="401"/>
      <c r="J148" s="401"/>
      <c r="K148" s="401"/>
      <c r="L148" s="401"/>
      <c r="M148" s="401"/>
      <c r="N148" s="401"/>
      <c r="O148" s="401"/>
      <c r="P148" s="401"/>
      <c r="Q148" s="401"/>
      <c r="R148" s="401"/>
      <c r="S148" s="401"/>
      <c r="T148" s="401"/>
      <c r="U148" s="306"/>
      <c r="V148" s="306"/>
      <c r="W148" s="306"/>
      <c r="X148" s="306"/>
      <c r="Y148" s="306"/>
      <c r="Z148" s="306"/>
      <c r="AA148" s="306"/>
      <c r="AB148" s="306"/>
      <c r="AC148" s="306"/>
      <c r="AD148" s="306"/>
      <c r="AE148" s="306"/>
      <c r="AF148" s="306"/>
      <c r="AG148" s="306"/>
      <c r="AH148" s="306"/>
      <c r="AI148" s="306"/>
      <c r="AJ148" s="306"/>
      <c r="AK148" s="306"/>
      <c r="AL148" s="306"/>
      <c r="AM148" s="306"/>
      <c r="AN148" s="306"/>
      <c r="AO148" s="306"/>
      <c r="AP148" s="306"/>
      <c r="AQ148" s="306"/>
      <c r="AR148" s="306"/>
      <c r="AS148" s="306"/>
      <c r="AT148" s="306"/>
      <c r="AU148" s="306"/>
      <c r="AV148" s="306"/>
      <c r="AW148" s="306"/>
      <c r="AX148" s="306"/>
      <c r="AY148" s="306"/>
      <c r="AZ148" s="306"/>
      <c r="BA148" s="306"/>
      <c r="BB148" s="306"/>
      <c r="BC148" s="306"/>
      <c r="BD148" s="306"/>
      <c r="BE148" s="306"/>
      <c r="BF148" s="306"/>
      <c r="BG148" s="306"/>
      <c r="BH148" s="306"/>
    </row>
    <row r="149" spans="1:60" s="307" customFormat="1">
      <c r="A149" s="312">
        <v>9</v>
      </c>
      <c r="B149" s="194" t="s">
        <v>249</v>
      </c>
      <c r="C149" s="401"/>
      <c r="D149" s="401"/>
      <c r="E149" s="401"/>
      <c r="F149" s="401"/>
      <c r="G149" s="401"/>
      <c r="H149" s="401"/>
      <c r="I149" s="401"/>
      <c r="J149" s="401"/>
      <c r="K149" s="401"/>
      <c r="L149" s="401"/>
      <c r="M149" s="401"/>
      <c r="N149" s="401"/>
      <c r="O149" s="401"/>
      <c r="P149" s="401"/>
      <c r="Q149" s="401"/>
      <c r="R149" s="401"/>
      <c r="S149" s="401"/>
      <c r="T149" s="401"/>
      <c r="U149" s="306"/>
      <c r="V149" s="306"/>
      <c r="W149" s="306"/>
      <c r="X149" s="306"/>
      <c r="Y149" s="306"/>
      <c r="Z149" s="306"/>
      <c r="AA149" s="306"/>
      <c r="AB149" s="306"/>
      <c r="AC149" s="306"/>
      <c r="AD149" s="306"/>
      <c r="AE149" s="306"/>
      <c r="AF149" s="306"/>
      <c r="AG149" s="306"/>
      <c r="AH149" s="306"/>
      <c r="AI149" s="306"/>
      <c r="AJ149" s="306"/>
      <c r="AK149" s="306"/>
      <c r="AL149" s="306"/>
      <c r="AM149" s="306"/>
      <c r="AN149" s="306"/>
      <c r="AO149" s="306"/>
      <c r="AP149" s="306"/>
      <c r="AQ149" s="306"/>
      <c r="AR149" s="306"/>
      <c r="AS149" s="306"/>
      <c r="AT149" s="306"/>
      <c r="AU149" s="306"/>
      <c r="AV149" s="306"/>
      <c r="AW149" s="306"/>
      <c r="AX149" s="306"/>
      <c r="AY149" s="306"/>
      <c r="AZ149" s="306"/>
      <c r="BA149" s="306"/>
      <c r="BB149" s="306"/>
      <c r="BC149" s="306"/>
      <c r="BD149" s="306"/>
      <c r="BE149" s="306"/>
      <c r="BF149" s="306"/>
      <c r="BG149" s="306"/>
      <c r="BH149" s="306"/>
    </row>
    <row r="150" spans="1:60" s="307" customFormat="1">
      <c r="A150" s="312">
        <v>10</v>
      </c>
      <c r="B150" s="194" t="s">
        <v>250</v>
      </c>
      <c r="C150" s="401"/>
      <c r="D150" s="401"/>
      <c r="E150" s="401"/>
      <c r="F150" s="401"/>
      <c r="G150" s="401"/>
      <c r="H150" s="401"/>
      <c r="I150" s="401"/>
      <c r="J150" s="401"/>
      <c r="K150" s="401"/>
      <c r="L150" s="401"/>
      <c r="M150" s="401"/>
      <c r="N150" s="401"/>
      <c r="O150" s="401"/>
      <c r="P150" s="401"/>
      <c r="Q150" s="401"/>
      <c r="R150" s="401"/>
      <c r="S150" s="401"/>
      <c r="T150" s="401"/>
      <c r="U150" s="306"/>
      <c r="V150" s="306"/>
      <c r="W150" s="306"/>
      <c r="X150" s="306"/>
      <c r="Y150" s="306"/>
      <c r="Z150" s="306"/>
      <c r="AA150" s="306"/>
      <c r="AB150" s="306"/>
      <c r="AC150" s="306"/>
      <c r="AD150" s="306"/>
      <c r="AE150" s="306"/>
      <c r="AF150" s="306"/>
      <c r="AG150" s="306"/>
      <c r="AH150" s="306"/>
      <c r="AI150" s="306"/>
      <c r="AJ150" s="306"/>
      <c r="AK150" s="306"/>
      <c r="AL150" s="306"/>
      <c r="AM150" s="306"/>
      <c r="AN150" s="306"/>
      <c r="AO150" s="306"/>
      <c r="AP150" s="306"/>
      <c r="AQ150" s="306"/>
      <c r="AR150" s="306"/>
      <c r="AS150" s="306"/>
      <c r="AT150" s="306"/>
      <c r="AU150" s="306"/>
      <c r="AV150" s="306"/>
      <c r="AW150" s="306"/>
      <c r="AX150" s="306"/>
      <c r="AY150" s="306"/>
      <c r="AZ150" s="306"/>
      <c r="BA150" s="306"/>
      <c r="BB150" s="306"/>
      <c r="BC150" s="306"/>
      <c r="BD150" s="306"/>
      <c r="BE150" s="306"/>
      <c r="BF150" s="306"/>
      <c r="BG150" s="306"/>
      <c r="BH150" s="306"/>
    </row>
    <row r="151" spans="1:60" s="307" customFormat="1" ht="25.5">
      <c r="A151" s="313" t="s">
        <v>144</v>
      </c>
      <c r="B151" s="296" t="s">
        <v>251</v>
      </c>
      <c r="C151" s="399">
        <f>C141+C142</f>
        <v>0</v>
      </c>
      <c r="D151" s="399">
        <f t="shared" ref="D151:T151" si="72">D141+D142</f>
        <v>0</v>
      </c>
      <c r="E151" s="399">
        <f t="shared" si="72"/>
        <v>0</v>
      </c>
      <c r="F151" s="399">
        <f t="shared" si="72"/>
        <v>0</v>
      </c>
      <c r="G151" s="399">
        <f t="shared" si="72"/>
        <v>0</v>
      </c>
      <c r="H151" s="399">
        <f t="shared" si="72"/>
        <v>0</v>
      </c>
      <c r="I151" s="399">
        <f t="shared" si="72"/>
        <v>0</v>
      </c>
      <c r="J151" s="399">
        <f t="shared" si="72"/>
        <v>0</v>
      </c>
      <c r="K151" s="399">
        <f t="shared" si="72"/>
        <v>0</v>
      </c>
      <c r="L151" s="399">
        <f t="shared" si="72"/>
        <v>0</v>
      </c>
      <c r="M151" s="399">
        <f t="shared" si="72"/>
        <v>0</v>
      </c>
      <c r="N151" s="399">
        <f t="shared" si="72"/>
        <v>0</v>
      </c>
      <c r="O151" s="399">
        <f t="shared" si="72"/>
        <v>0</v>
      </c>
      <c r="P151" s="399">
        <f t="shared" si="72"/>
        <v>0</v>
      </c>
      <c r="Q151" s="399">
        <f t="shared" si="72"/>
        <v>0</v>
      </c>
      <c r="R151" s="399">
        <f t="shared" si="72"/>
        <v>0</v>
      </c>
      <c r="S151" s="399">
        <f t="shared" si="72"/>
        <v>0</v>
      </c>
      <c r="T151" s="399">
        <f t="shared" si="72"/>
        <v>0</v>
      </c>
      <c r="U151" s="306"/>
      <c r="V151" s="306"/>
      <c r="W151" s="306"/>
      <c r="X151" s="306"/>
      <c r="Y151" s="306"/>
      <c r="Z151" s="306"/>
      <c r="AA151" s="306"/>
      <c r="AB151" s="306"/>
      <c r="AC151" s="306"/>
      <c r="AD151" s="306"/>
      <c r="AE151" s="306"/>
      <c r="AF151" s="306"/>
      <c r="AG151" s="306"/>
      <c r="AH151" s="306"/>
      <c r="AI151" s="306"/>
      <c r="AJ151" s="306"/>
      <c r="AK151" s="306"/>
      <c r="AL151" s="306"/>
      <c r="AM151" s="306"/>
      <c r="AN151" s="306"/>
      <c r="AO151" s="306"/>
      <c r="AP151" s="306"/>
      <c r="AQ151" s="306"/>
      <c r="AR151" s="306"/>
      <c r="AS151" s="306"/>
      <c r="AT151" s="306"/>
      <c r="AU151" s="306"/>
      <c r="AV151" s="306"/>
      <c r="AW151" s="306"/>
      <c r="AX151" s="306"/>
      <c r="AY151" s="306"/>
      <c r="AZ151" s="306"/>
      <c r="BA151" s="306"/>
      <c r="BB151" s="306"/>
      <c r="BC151" s="306"/>
      <c r="BD151" s="306"/>
      <c r="BE151" s="306"/>
      <c r="BF151" s="306"/>
      <c r="BG151" s="306"/>
      <c r="BH151" s="306"/>
    </row>
    <row r="152" spans="1:60" s="307" customFormat="1" ht="25.5">
      <c r="A152" s="308" t="s">
        <v>59</v>
      </c>
      <c r="B152" s="309" t="s">
        <v>70</v>
      </c>
      <c r="C152" s="310"/>
      <c r="D152" s="310"/>
      <c r="E152" s="310"/>
      <c r="F152" s="310"/>
      <c r="G152" s="310"/>
      <c r="H152" s="310"/>
      <c r="I152" s="310"/>
      <c r="J152" s="310"/>
      <c r="K152" s="310"/>
      <c r="L152" s="310"/>
      <c r="M152" s="310"/>
      <c r="N152" s="310"/>
      <c r="O152" s="310"/>
      <c r="P152" s="310"/>
      <c r="Q152" s="310"/>
      <c r="R152" s="310"/>
      <c r="S152" s="310"/>
      <c r="T152" s="310"/>
      <c r="U152" s="306"/>
      <c r="V152" s="306"/>
      <c r="W152" s="306"/>
      <c r="X152" s="306"/>
      <c r="Y152" s="306"/>
      <c r="Z152" s="306"/>
      <c r="AA152" s="306"/>
      <c r="AB152" s="306"/>
      <c r="AC152" s="306"/>
      <c r="AD152" s="306"/>
      <c r="AE152" s="306"/>
      <c r="AF152" s="306"/>
      <c r="AG152" s="306"/>
      <c r="AH152" s="306"/>
      <c r="AI152" s="306"/>
      <c r="AJ152" s="306"/>
      <c r="AK152" s="306"/>
      <c r="AL152" s="306"/>
      <c r="AM152" s="306"/>
      <c r="AN152" s="306"/>
      <c r="AO152" s="306"/>
      <c r="AP152" s="306"/>
      <c r="AQ152" s="306"/>
      <c r="AR152" s="306"/>
      <c r="AS152" s="306"/>
      <c r="AT152" s="306"/>
      <c r="AU152" s="306"/>
      <c r="AV152" s="306"/>
      <c r="AW152" s="306"/>
      <c r="AX152" s="306"/>
      <c r="AY152" s="306"/>
      <c r="AZ152" s="306"/>
      <c r="BA152" s="306"/>
      <c r="BB152" s="306"/>
      <c r="BC152" s="306"/>
      <c r="BD152" s="306"/>
      <c r="BE152" s="306"/>
      <c r="BF152" s="306"/>
      <c r="BG152" s="306"/>
      <c r="BH152" s="306"/>
    </row>
    <row r="153" spans="1:60" s="307" customFormat="1">
      <c r="A153" s="314"/>
      <c r="B153" s="194" t="s">
        <v>252</v>
      </c>
      <c r="C153" s="401"/>
      <c r="D153" s="401"/>
      <c r="E153" s="401"/>
      <c r="F153" s="401"/>
      <c r="G153" s="401"/>
      <c r="H153" s="401"/>
      <c r="I153" s="401"/>
      <c r="J153" s="401"/>
      <c r="K153" s="401"/>
      <c r="L153" s="401"/>
      <c r="M153" s="401"/>
      <c r="N153" s="401"/>
      <c r="O153" s="401"/>
      <c r="P153" s="401"/>
      <c r="Q153" s="401"/>
      <c r="R153" s="401"/>
      <c r="S153" s="401"/>
      <c r="T153" s="401"/>
      <c r="U153" s="306"/>
      <c r="V153" s="306"/>
      <c r="W153" s="306"/>
      <c r="X153" s="306"/>
      <c r="Y153" s="306"/>
      <c r="Z153" s="306"/>
      <c r="AA153" s="306"/>
      <c r="AB153" s="306"/>
      <c r="AC153" s="306"/>
      <c r="AD153" s="306"/>
      <c r="AE153" s="306"/>
      <c r="AF153" s="306"/>
      <c r="AG153" s="306"/>
      <c r="AH153" s="306"/>
      <c r="AI153" s="306"/>
      <c r="AJ153" s="306"/>
      <c r="AK153" s="306"/>
      <c r="AL153" s="306"/>
      <c r="AM153" s="306"/>
      <c r="AN153" s="306"/>
      <c r="AO153" s="306"/>
      <c r="AP153" s="306"/>
      <c r="AQ153" s="306"/>
      <c r="AR153" s="306"/>
      <c r="AS153" s="306"/>
      <c r="AT153" s="306"/>
      <c r="AU153" s="306"/>
      <c r="AV153" s="306"/>
      <c r="AW153" s="306"/>
      <c r="AX153" s="306"/>
      <c r="AY153" s="306"/>
      <c r="AZ153" s="306"/>
      <c r="BA153" s="306"/>
      <c r="BB153" s="306"/>
      <c r="BC153" s="306"/>
      <c r="BD153" s="306"/>
      <c r="BE153" s="306"/>
      <c r="BF153" s="306"/>
      <c r="BG153" s="306"/>
      <c r="BH153" s="306"/>
    </row>
    <row r="154" spans="1:60" s="307" customFormat="1">
      <c r="A154" s="314"/>
      <c r="B154" s="194" t="s">
        <v>253</v>
      </c>
      <c r="C154" s="401"/>
      <c r="D154" s="401"/>
      <c r="E154" s="401"/>
      <c r="F154" s="401"/>
      <c r="G154" s="401"/>
      <c r="H154" s="401"/>
      <c r="I154" s="401"/>
      <c r="J154" s="401"/>
      <c r="K154" s="401"/>
      <c r="L154" s="401"/>
      <c r="M154" s="401"/>
      <c r="N154" s="401"/>
      <c r="O154" s="401"/>
      <c r="P154" s="401"/>
      <c r="Q154" s="401"/>
      <c r="R154" s="401"/>
      <c r="S154" s="401"/>
      <c r="T154" s="401"/>
      <c r="U154" s="306"/>
      <c r="V154" s="306"/>
      <c r="W154" s="306"/>
      <c r="X154" s="306"/>
      <c r="Y154" s="306"/>
      <c r="Z154" s="306"/>
      <c r="AA154" s="306"/>
      <c r="AB154" s="306"/>
      <c r="AC154" s="306"/>
      <c r="AD154" s="306"/>
      <c r="AE154" s="306"/>
      <c r="AF154" s="306"/>
      <c r="AG154" s="306"/>
      <c r="AH154" s="306"/>
      <c r="AI154" s="306"/>
      <c r="AJ154" s="306"/>
      <c r="AK154" s="306"/>
      <c r="AL154" s="306"/>
      <c r="AM154" s="306"/>
      <c r="AN154" s="306"/>
      <c r="AO154" s="306"/>
      <c r="AP154" s="306"/>
      <c r="AQ154" s="306"/>
      <c r="AR154" s="306"/>
      <c r="AS154" s="306"/>
      <c r="AT154" s="306"/>
      <c r="AU154" s="306"/>
      <c r="AV154" s="306"/>
      <c r="AW154" s="306"/>
      <c r="AX154" s="306"/>
      <c r="AY154" s="306"/>
      <c r="AZ154" s="306"/>
      <c r="BA154" s="306"/>
      <c r="BB154" s="306"/>
      <c r="BC154" s="306"/>
      <c r="BD154" s="306"/>
      <c r="BE154" s="306"/>
      <c r="BF154" s="306"/>
      <c r="BG154" s="306"/>
      <c r="BH154" s="306"/>
    </row>
    <row r="155" spans="1:60" s="307" customFormat="1" ht="25.5">
      <c r="A155" s="313" t="s">
        <v>144</v>
      </c>
      <c r="B155" s="296" t="s">
        <v>254</v>
      </c>
      <c r="C155" s="399">
        <f>C153-C154</f>
        <v>0</v>
      </c>
      <c r="D155" s="399">
        <f t="shared" ref="D155:T155" si="73">D153-D154</f>
        <v>0</v>
      </c>
      <c r="E155" s="399">
        <f t="shared" si="73"/>
        <v>0</v>
      </c>
      <c r="F155" s="399">
        <f t="shared" si="73"/>
        <v>0</v>
      </c>
      <c r="G155" s="399">
        <f t="shared" si="73"/>
        <v>0</v>
      </c>
      <c r="H155" s="399">
        <f t="shared" si="73"/>
        <v>0</v>
      </c>
      <c r="I155" s="399">
        <f t="shared" si="73"/>
        <v>0</v>
      </c>
      <c r="J155" s="399">
        <f t="shared" si="73"/>
        <v>0</v>
      </c>
      <c r="K155" s="399">
        <f t="shared" si="73"/>
        <v>0</v>
      </c>
      <c r="L155" s="399">
        <f t="shared" si="73"/>
        <v>0</v>
      </c>
      <c r="M155" s="399">
        <f t="shared" si="73"/>
        <v>0</v>
      </c>
      <c r="N155" s="399">
        <f t="shared" si="73"/>
        <v>0</v>
      </c>
      <c r="O155" s="399">
        <f t="shared" si="73"/>
        <v>0</v>
      </c>
      <c r="P155" s="399">
        <f t="shared" si="73"/>
        <v>0</v>
      </c>
      <c r="Q155" s="399">
        <f t="shared" si="73"/>
        <v>0</v>
      </c>
      <c r="R155" s="399">
        <f t="shared" si="73"/>
        <v>0</v>
      </c>
      <c r="S155" s="399">
        <f t="shared" si="73"/>
        <v>0</v>
      </c>
      <c r="T155" s="399">
        <f t="shared" si="73"/>
        <v>0</v>
      </c>
      <c r="U155" s="306"/>
      <c r="V155" s="306"/>
      <c r="W155" s="306"/>
      <c r="X155" s="306"/>
      <c r="Y155" s="306"/>
      <c r="Z155" s="306"/>
      <c r="AA155" s="306"/>
      <c r="AB155" s="306"/>
      <c r="AC155" s="306"/>
      <c r="AD155" s="306"/>
      <c r="AE155" s="306"/>
      <c r="AF155" s="306"/>
      <c r="AG155" s="306"/>
      <c r="AH155" s="306"/>
      <c r="AI155" s="306"/>
      <c r="AJ155" s="306"/>
      <c r="AK155" s="306"/>
      <c r="AL155" s="306"/>
      <c r="AM155" s="306"/>
      <c r="AN155" s="306"/>
      <c r="AO155" s="306"/>
      <c r="AP155" s="306"/>
      <c r="AQ155" s="306"/>
      <c r="AR155" s="306"/>
      <c r="AS155" s="306"/>
      <c r="AT155" s="306"/>
      <c r="AU155" s="306"/>
      <c r="AV155" s="306"/>
      <c r="AW155" s="306"/>
      <c r="AX155" s="306"/>
      <c r="AY155" s="306"/>
      <c r="AZ155" s="306"/>
      <c r="BA155" s="306"/>
      <c r="BB155" s="306"/>
      <c r="BC155" s="306"/>
      <c r="BD155" s="306"/>
      <c r="BE155" s="306"/>
      <c r="BF155" s="306"/>
      <c r="BG155" s="306"/>
      <c r="BH155" s="306"/>
    </row>
    <row r="156" spans="1:60" s="307" customFormat="1" ht="25.5">
      <c r="A156" s="308" t="s">
        <v>60</v>
      </c>
      <c r="B156" s="309" t="s">
        <v>71</v>
      </c>
      <c r="C156" s="310"/>
      <c r="D156" s="310"/>
      <c r="E156" s="310"/>
      <c r="F156" s="310"/>
      <c r="G156" s="310"/>
      <c r="H156" s="310"/>
      <c r="I156" s="310"/>
      <c r="J156" s="310"/>
      <c r="K156" s="310"/>
      <c r="L156" s="310"/>
      <c r="M156" s="310"/>
      <c r="N156" s="310"/>
      <c r="O156" s="310"/>
      <c r="P156" s="310"/>
      <c r="Q156" s="310"/>
      <c r="R156" s="310"/>
      <c r="S156" s="310"/>
      <c r="T156" s="310"/>
      <c r="U156" s="306"/>
      <c r="V156" s="306"/>
      <c r="W156" s="306"/>
      <c r="X156" s="306"/>
      <c r="Y156" s="306"/>
      <c r="Z156" s="306"/>
      <c r="AA156" s="306"/>
      <c r="AB156" s="306"/>
      <c r="AC156" s="306"/>
      <c r="AD156" s="306"/>
      <c r="AE156" s="306"/>
      <c r="AF156" s="306"/>
      <c r="AG156" s="306"/>
      <c r="AH156" s="306"/>
      <c r="AI156" s="306"/>
      <c r="AJ156" s="306"/>
      <c r="AK156" s="306"/>
      <c r="AL156" s="306"/>
      <c r="AM156" s="306"/>
      <c r="AN156" s="306"/>
      <c r="AO156" s="306"/>
      <c r="AP156" s="306"/>
      <c r="AQ156" s="306"/>
      <c r="AR156" s="306"/>
      <c r="AS156" s="306"/>
      <c r="AT156" s="306"/>
      <c r="AU156" s="306"/>
      <c r="AV156" s="306"/>
      <c r="AW156" s="306"/>
      <c r="AX156" s="306"/>
      <c r="AY156" s="306"/>
      <c r="AZ156" s="306"/>
      <c r="BA156" s="306"/>
      <c r="BB156" s="306"/>
      <c r="BC156" s="306"/>
      <c r="BD156" s="306"/>
      <c r="BE156" s="306"/>
      <c r="BF156" s="306"/>
      <c r="BG156" s="306"/>
      <c r="BH156" s="306"/>
    </row>
    <row r="157" spans="1:60" s="307" customFormat="1">
      <c r="A157" s="315"/>
      <c r="B157" s="316" t="s">
        <v>252</v>
      </c>
      <c r="C157" s="507">
        <f>SUM(C158:C163)</f>
        <v>0</v>
      </c>
      <c r="D157" s="507">
        <f>SUM(D158:D163)</f>
        <v>0</v>
      </c>
      <c r="E157" s="507">
        <f t="shared" ref="E157:T157" si="74">SUM(E158:E163)</f>
        <v>0</v>
      </c>
      <c r="F157" s="507">
        <f t="shared" si="74"/>
        <v>0</v>
      </c>
      <c r="G157" s="507">
        <f t="shared" si="74"/>
        <v>0</v>
      </c>
      <c r="H157" s="507">
        <f t="shared" si="74"/>
        <v>0</v>
      </c>
      <c r="I157" s="507">
        <f t="shared" si="74"/>
        <v>0</v>
      </c>
      <c r="J157" s="507">
        <f t="shared" si="74"/>
        <v>0</v>
      </c>
      <c r="K157" s="507">
        <f t="shared" si="74"/>
        <v>0</v>
      </c>
      <c r="L157" s="507">
        <f t="shared" si="74"/>
        <v>0</v>
      </c>
      <c r="M157" s="507">
        <f t="shared" si="74"/>
        <v>0</v>
      </c>
      <c r="N157" s="507">
        <f t="shared" si="74"/>
        <v>0</v>
      </c>
      <c r="O157" s="507">
        <f t="shared" si="74"/>
        <v>0</v>
      </c>
      <c r="P157" s="507">
        <f t="shared" si="74"/>
        <v>0</v>
      </c>
      <c r="Q157" s="507">
        <f t="shared" si="74"/>
        <v>0</v>
      </c>
      <c r="R157" s="507">
        <f t="shared" si="74"/>
        <v>0</v>
      </c>
      <c r="S157" s="507">
        <f t="shared" si="74"/>
        <v>0</v>
      </c>
      <c r="T157" s="507">
        <f t="shared" si="74"/>
        <v>0</v>
      </c>
      <c r="U157" s="306"/>
      <c r="V157" s="306"/>
      <c r="W157" s="306"/>
      <c r="X157" s="306"/>
      <c r="Y157" s="306"/>
      <c r="Z157" s="306"/>
      <c r="AA157" s="306"/>
      <c r="AB157" s="306"/>
      <c r="AC157" s="306"/>
      <c r="AD157" s="306"/>
      <c r="AE157" s="306"/>
      <c r="AF157" s="306"/>
      <c r="AG157" s="306"/>
      <c r="AH157" s="306"/>
      <c r="AI157" s="306"/>
      <c r="AJ157" s="306"/>
      <c r="AK157" s="306"/>
      <c r="AL157" s="306"/>
      <c r="AM157" s="306"/>
      <c r="AN157" s="306"/>
      <c r="AO157" s="306"/>
      <c r="AP157" s="306"/>
      <c r="AQ157" s="306"/>
      <c r="AR157" s="306"/>
      <c r="AS157" s="306"/>
      <c r="AT157" s="306"/>
      <c r="AU157" s="306"/>
      <c r="AV157" s="306"/>
      <c r="AW157" s="306"/>
      <c r="AX157" s="306"/>
      <c r="AY157" s="306"/>
      <c r="AZ157" s="306"/>
      <c r="BA157" s="306"/>
      <c r="BB157" s="306"/>
      <c r="BC157" s="306"/>
      <c r="BD157" s="306"/>
      <c r="BE157" s="306"/>
      <c r="BF157" s="306"/>
      <c r="BG157" s="306"/>
      <c r="BH157" s="306"/>
    </row>
    <row r="158" spans="1:60" s="307" customFormat="1" ht="38.25">
      <c r="A158" s="312"/>
      <c r="B158" s="77" t="s">
        <v>255</v>
      </c>
      <c r="C158" s="401"/>
      <c r="D158" s="401"/>
      <c r="E158" s="401"/>
      <c r="F158" s="401"/>
      <c r="G158" s="401"/>
      <c r="H158" s="401"/>
      <c r="I158" s="401"/>
      <c r="J158" s="401"/>
      <c r="K158" s="401"/>
      <c r="L158" s="401"/>
      <c r="M158" s="401"/>
      <c r="N158" s="401"/>
      <c r="O158" s="401"/>
      <c r="P158" s="401"/>
      <c r="Q158" s="401"/>
      <c r="R158" s="401"/>
      <c r="S158" s="401"/>
      <c r="T158" s="401"/>
      <c r="U158" s="306"/>
      <c r="V158" s="306"/>
      <c r="W158" s="306"/>
      <c r="X158" s="306"/>
      <c r="Y158" s="306"/>
      <c r="Z158" s="306"/>
      <c r="AA158" s="306"/>
      <c r="AB158" s="306"/>
      <c r="AC158" s="306"/>
      <c r="AD158" s="306"/>
      <c r="AE158" s="306"/>
      <c r="AF158" s="306"/>
      <c r="AG158" s="306"/>
      <c r="AH158" s="306"/>
      <c r="AI158" s="306"/>
      <c r="AJ158" s="306"/>
      <c r="AK158" s="306"/>
      <c r="AL158" s="306"/>
      <c r="AM158" s="306"/>
      <c r="AN158" s="306"/>
      <c r="AO158" s="306"/>
      <c r="AP158" s="306"/>
      <c r="AQ158" s="306"/>
      <c r="AR158" s="306"/>
      <c r="AS158" s="306"/>
      <c r="AT158" s="306"/>
      <c r="AU158" s="306"/>
      <c r="AV158" s="306"/>
      <c r="AW158" s="306"/>
      <c r="AX158" s="306"/>
      <c r="AY158" s="306"/>
      <c r="AZ158" s="306"/>
      <c r="BA158" s="306"/>
      <c r="BB158" s="306"/>
      <c r="BC158" s="306"/>
      <c r="BD158" s="306"/>
      <c r="BE158" s="306"/>
      <c r="BF158" s="306"/>
      <c r="BG158" s="306"/>
      <c r="BH158" s="306"/>
    </row>
    <row r="159" spans="1:60" s="307" customFormat="1">
      <c r="A159" s="312"/>
      <c r="B159" s="77" t="s">
        <v>256</v>
      </c>
      <c r="C159" s="401"/>
      <c r="D159" s="401"/>
      <c r="E159" s="401"/>
      <c r="F159" s="401"/>
      <c r="G159" s="401"/>
      <c r="H159" s="401"/>
      <c r="I159" s="401"/>
      <c r="J159" s="401"/>
      <c r="K159" s="401"/>
      <c r="L159" s="401"/>
      <c r="M159" s="401"/>
      <c r="N159" s="401"/>
      <c r="O159" s="401"/>
      <c r="P159" s="401"/>
      <c r="Q159" s="401"/>
      <c r="R159" s="401"/>
      <c r="S159" s="401"/>
      <c r="T159" s="401"/>
      <c r="U159" s="306"/>
      <c r="V159" s="306"/>
      <c r="W159" s="306"/>
      <c r="X159" s="306"/>
      <c r="Y159" s="306"/>
      <c r="Z159" s="306"/>
      <c r="AA159" s="306"/>
      <c r="AB159" s="306"/>
      <c r="AC159" s="306"/>
      <c r="AD159" s="306"/>
      <c r="AE159" s="306"/>
      <c r="AF159" s="306"/>
      <c r="AG159" s="306"/>
      <c r="AH159" s="306"/>
      <c r="AI159" s="306"/>
      <c r="AJ159" s="306"/>
      <c r="AK159" s="306"/>
      <c r="AL159" s="306"/>
      <c r="AM159" s="306"/>
      <c r="AN159" s="306"/>
      <c r="AO159" s="306"/>
      <c r="AP159" s="306"/>
      <c r="AQ159" s="306"/>
      <c r="AR159" s="306"/>
      <c r="AS159" s="306"/>
      <c r="AT159" s="306"/>
      <c r="AU159" s="306"/>
      <c r="AV159" s="306"/>
      <c r="AW159" s="306"/>
      <c r="AX159" s="306"/>
      <c r="AY159" s="306"/>
      <c r="AZ159" s="306"/>
      <c r="BA159" s="306"/>
      <c r="BB159" s="306"/>
      <c r="BC159" s="306"/>
      <c r="BD159" s="306"/>
      <c r="BE159" s="306"/>
      <c r="BF159" s="306"/>
      <c r="BG159" s="306"/>
      <c r="BH159" s="306"/>
    </row>
    <row r="160" spans="1:60" s="307" customFormat="1">
      <c r="A160" s="312"/>
      <c r="B160" s="77" t="s">
        <v>257</v>
      </c>
      <c r="C160" s="401"/>
      <c r="D160" s="401"/>
      <c r="E160" s="401"/>
      <c r="F160" s="401"/>
      <c r="G160" s="401"/>
      <c r="H160" s="401"/>
      <c r="I160" s="401"/>
      <c r="J160" s="401"/>
      <c r="K160" s="401"/>
      <c r="L160" s="401"/>
      <c r="M160" s="401"/>
      <c r="N160" s="401"/>
      <c r="O160" s="401"/>
      <c r="P160" s="401"/>
      <c r="Q160" s="401"/>
      <c r="R160" s="401"/>
      <c r="S160" s="401"/>
      <c r="T160" s="401"/>
      <c r="U160" s="306"/>
      <c r="V160" s="306"/>
      <c r="W160" s="306"/>
      <c r="X160" s="306"/>
      <c r="Y160" s="306"/>
      <c r="Z160" s="306"/>
      <c r="AA160" s="306"/>
      <c r="AB160" s="306"/>
      <c r="AC160" s="306"/>
      <c r="AD160" s="306"/>
      <c r="AE160" s="306"/>
      <c r="AF160" s="306"/>
      <c r="AG160" s="306"/>
      <c r="AH160" s="306"/>
      <c r="AI160" s="306"/>
      <c r="AJ160" s="306"/>
      <c r="AK160" s="306"/>
      <c r="AL160" s="306"/>
      <c r="AM160" s="306"/>
      <c r="AN160" s="306"/>
      <c r="AO160" s="306"/>
      <c r="AP160" s="306"/>
      <c r="AQ160" s="306"/>
      <c r="AR160" s="306"/>
      <c r="AS160" s="306"/>
      <c r="AT160" s="306"/>
      <c r="AU160" s="306"/>
      <c r="AV160" s="306"/>
      <c r="AW160" s="306"/>
      <c r="AX160" s="306"/>
      <c r="AY160" s="306"/>
      <c r="AZ160" s="306"/>
      <c r="BA160" s="306"/>
      <c r="BB160" s="306"/>
      <c r="BC160" s="306"/>
      <c r="BD160" s="306"/>
      <c r="BE160" s="306"/>
      <c r="BF160" s="306"/>
      <c r="BG160" s="306"/>
      <c r="BH160" s="306"/>
    </row>
    <row r="161" spans="1:60" s="307" customFormat="1">
      <c r="A161" s="312"/>
      <c r="B161" s="77" t="s">
        <v>258</v>
      </c>
      <c r="C161" s="401"/>
      <c r="D161" s="401"/>
      <c r="E161" s="401"/>
      <c r="F161" s="401"/>
      <c r="G161" s="401"/>
      <c r="H161" s="401"/>
      <c r="I161" s="401"/>
      <c r="J161" s="401"/>
      <c r="K161" s="401"/>
      <c r="L161" s="401"/>
      <c r="M161" s="401"/>
      <c r="N161" s="401"/>
      <c r="O161" s="401"/>
      <c r="P161" s="401"/>
      <c r="Q161" s="401"/>
      <c r="R161" s="401"/>
      <c r="S161" s="401"/>
      <c r="T161" s="401"/>
      <c r="U161" s="306"/>
      <c r="V161" s="306"/>
      <c r="W161" s="306"/>
      <c r="X161" s="306"/>
      <c r="Y161" s="306"/>
      <c r="Z161" s="306"/>
      <c r="AA161" s="306"/>
      <c r="AB161" s="306"/>
      <c r="AC161" s="306"/>
      <c r="AD161" s="306"/>
      <c r="AE161" s="306"/>
      <c r="AF161" s="306"/>
      <c r="AG161" s="306"/>
      <c r="AH161" s="306"/>
      <c r="AI161" s="306"/>
      <c r="AJ161" s="306"/>
      <c r="AK161" s="306"/>
      <c r="AL161" s="306"/>
      <c r="AM161" s="306"/>
      <c r="AN161" s="306"/>
      <c r="AO161" s="306"/>
      <c r="AP161" s="306"/>
      <c r="AQ161" s="306"/>
      <c r="AR161" s="306"/>
      <c r="AS161" s="306"/>
      <c r="AT161" s="306"/>
      <c r="AU161" s="306"/>
      <c r="AV161" s="306"/>
      <c r="AW161" s="306"/>
      <c r="AX161" s="306"/>
      <c r="AY161" s="306"/>
      <c r="AZ161" s="306"/>
      <c r="BA161" s="306"/>
      <c r="BB161" s="306"/>
      <c r="BC161" s="306"/>
      <c r="BD161" s="306"/>
      <c r="BE161" s="306"/>
      <c r="BF161" s="306"/>
      <c r="BG161" s="306"/>
      <c r="BH161" s="306"/>
    </row>
    <row r="162" spans="1:60" s="307" customFormat="1">
      <c r="A162" s="312"/>
      <c r="B162" s="77" t="s">
        <v>259</v>
      </c>
      <c r="C162" s="401"/>
      <c r="D162" s="401"/>
      <c r="E162" s="401"/>
      <c r="F162" s="401"/>
      <c r="G162" s="401"/>
      <c r="H162" s="401"/>
      <c r="I162" s="401"/>
      <c r="J162" s="401"/>
      <c r="K162" s="401"/>
      <c r="L162" s="401"/>
      <c r="M162" s="401"/>
      <c r="N162" s="401"/>
      <c r="O162" s="401"/>
      <c r="P162" s="401"/>
      <c r="Q162" s="401"/>
      <c r="R162" s="401"/>
      <c r="S162" s="401"/>
      <c r="T162" s="401"/>
      <c r="U162" s="306"/>
      <c r="V162" s="306"/>
      <c r="W162" s="306"/>
      <c r="X162" s="306"/>
      <c r="Y162" s="306"/>
      <c r="Z162" s="306"/>
      <c r="AA162" s="306"/>
      <c r="AB162" s="306"/>
      <c r="AC162" s="306"/>
      <c r="AD162" s="306"/>
      <c r="AE162" s="306"/>
      <c r="AF162" s="306"/>
      <c r="AG162" s="306"/>
      <c r="AH162" s="306"/>
      <c r="AI162" s="306"/>
      <c r="AJ162" s="306"/>
      <c r="AK162" s="306"/>
      <c r="AL162" s="306"/>
      <c r="AM162" s="306"/>
      <c r="AN162" s="306"/>
      <c r="AO162" s="306"/>
      <c r="AP162" s="306"/>
      <c r="AQ162" s="306"/>
      <c r="AR162" s="306"/>
      <c r="AS162" s="306"/>
      <c r="AT162" s="306"/>
      <c r="AU162" s="306"/>
      <c r="AV162" s="306"/>
      <c r="AW162" s="306"/>
      <c r="AX162" s="306"/>
      <c r="AY162" s="306"/>
      <c r="AZ162" s="306"/>
      <c r="BA162" s="306"/>
      <c r="BB162" s="306"/>
      <c r="BC162" s="306"/>
      <c r="BD162" s="306"/>
      <c r="BE162" s="306"/>
      <c r="BF162" s="306"/>
      <c r="BG162" s="306"/>
      <c r="BH162" s="306"/>
    </row>
    <row r="163" spans="1:60" s="307" customFormat="1">
      <c r="A163" s="312"/>
      <c r="B163" s="77" t="s">
        <v>260</v>
      </c>
      <c r="C163" s="401"/>
      <c r="D163" s="401"/>
      <c r="E163" s="401"/>
      <c r="F163" s="401"/>
      <c r="G163" s="401"/>
      <c r="H163" s="401"/>
      <c r="I163" s="401"/>
      <c r="J163" s="401"/>
      <c r="K163" s="401"/>
      <c r="L163" s="401"/>
      <c r="M163" s="401"/>
      <c r="N163" s="401"/>
      <c r="O163" s="401"/>
      <c r="P163" s="401"/>
      <c r="Q163" s="401"/>
      <c r="R163" s="401"/>
      <c r="S163" s="401"/>
      <c r="T163" s="401"/>
      <c r="U163" s="306"/>
      <c r="V163" s="306"/>
      <c r="W163" s="306"/>
      <c r="X163" s="306"/>
      <c r="Y163" s="306"/>
      <c r="Z163" s="306"/>
      <c r="AA163" s="306"/>
      <c r="AB163" s="306"/>
      <c r="AC163" s="306"/>
      <c r="AD163" s="306"/>
      <c r="AE163" s="306"/>
      <c r="AF163" s="306"/>
      <c r="AG163" s="306"/>
      <c r="AH163" s="306"/>
      <c r="AI163" s="306"/>
      <c r="AJ163" s="306"/>
      <c r="AK163" s="306"/>
      <c r="AL163" s="306"/>
      <c r="AM163" s="306"/>
      <c r="AN163" s="306"/>
      <c r="AO163" s="306"/>
      <c r="AP163" s="306"/>
      <c r="AQ163" s="306"/>
      <c r="AR163" s="306"/>
      <c r="AS163" s="306"/>
      <c r="AT163" s="306"/>
      <c r="AU163" s="306"/>
      <c r="AV163" s="306"/>
      <c r="AW163" s="306"/>
      <c r="AX163" s="306"/>
      <c r="AY163" s="306"/>
      <c r="AZ163" s="306"/>
      <c r="BA163" s="306"/>
      <c r="BB163" s="306"/>
      <c r="BC163" s="306"/>
      <c r="BD163" s="306"/>
      <c r="BE163" s="306"/>
      <c r="BF163" s="306"/>
      <c r="BG163" s="306"/>
      <c r="BH163" s="306"/>
    </row>
    <row r="164" spans="1:60" s="307" customFormat="1">
      <c r="A164" s="315"/>
      <c r="B164" s="316" t="s">
        <v>253</v>
      </c>
      <c r="C164" s="507">
        <f>SUM(C165:C168)</f>
        <v>0</v>
      </c>
      <c r="D164" s="507">
        <f>SUM(D165:D168)</f>
        <v>0</v>
      </c>
      <c r="E164" s="507">
        <f t="shared" ref="E164:T164" si="75">SUM(E165:E168)</f>
        <v>0</v>
      </c>
      <c r="F164" s="507">
        <f t="shared" si="75"/>
        <v>0</v>
      </c>
      <c r="G164" s="507">
        <f t="shared" si="75"/>
        <v>0</v>
      </c>
      <c r="H164" s="507">
        <f t="shared" si="75"/>
        <v>0</v>
      </c>
      <c r="I164" s="507">
        <f t="shared" si="75"/>
        <v>0</v>
      </c>
      <c r="J164" s="507">
        <f t="shared" si="75"/>
        <v>0</v>
      </c>
      <c r="K164" s="507">
        <f t="shared" si="75"/>
        <v>0</v>
      </c>
      <c r="L164" s="507">
        <f t="shared" si="75"/>
        <v>0</v>
      </c>
      <c r="M164" s="507">
        <f t="shared" si="75"/>
        <v>0</v>
      </c>
      <c r="N164" s="507">
        <f t="shared" si="75"/>
        <v>0</v>
      </c>
      <c r="O164" s="507">
        <f t="shared" si="75"/>
        <v>0</v>
      </c>
      <c r="P164" s="507">
        <f t="shared" si="75"/>
        <v>0</v>
      </c>
      <c r="Q164" s="507">
        <f t="shared" si="75"/>
        <v>0</v>
      </c>
      <c r="R164" s="507">
        <f t="shared" si="75"/>
        <v>0</v>
      </c>
      <c r="S164" s="507">
        <f t="shared" si="75"/>
        <v>0</v>
      </c>
      <c r="T164" s="507">
        <f t="shared" si="75"/>
        <v>0</v>
      </c>
      <c r="U164" s="306"/>
      <c r="V164" s="306"/>
      <c r="W164" s="306"/>
      <c r="X164" s="306"/>
      <c r="Y164" s="306"/>
      <c r="Z164" s="306"/>
      <c r="AA164" s="306"/>
      <c r="AB164" s="306"/>
      <c r="AC164" s="306"/>
      <c r="AD164" s="306"/>
      <c r="AE164" s="306"/>
      <c r="AF164" s="306"/>
      <c r="AG164" s="306"/>
      <c r="AH164" s="306"/>
      <c r="AI164" s="306"/>
      <c r="AJ164" s="306"/>
      <c r="AK164" s="306"/>
      <c r="AL164" s="306"/>
      <c r="AM164" s="306"/>
      <c r="AN164" s="306"/>
      <c r="AO164" s="306"/>
      <c r="AP164" s="306"/>
      <c r="AQ164" s="306"/>
      <c r="AR164" s="306"/>
      <c r="AS164" s="306"/>
      <c r="AT164" s="306"/>
      <c r="AU164" s="306"/>
      <c r="AV164" s="306"/>
      <c r="AW164" s="306"/>
      <c r="AX164" s="306"/>
      <c r="AY164" s="306"/>
      <c r="AZ164" s="306"/>
      <c r="BA164" s="306"/>
      <c r="BB164" s="306"/>
      <c r="BC164" s="306"/>
      <c r="BD164" s="306"/>
      <c r="BE164" s="306"/>
      <c r="BF164" s="306"/>
      <c r="BG164" s="306"/>
      <c r="BH164" s="306"/>
    </row>
    <row r="165" spans="1:60" s="307" customFormat="1">
      <c r="A165" s="312"/>
      <c r="B165" s="77" t="s">
        <v>261</v>
      </c>
      <c r="C165" s="401"/>
      <c r="D165" s="401"/>
      <c r="E165" s="401"/>
      <c r="F165" s="401"/>
      <c r="G165" s="401"/>
      <c r="H165" s="401"/>
      <c r="I165" s="401"/>
      <c r="J165" s="401"/>
      <c r="K165" s="401"/>
      <c r="L165" s="401"/>
      <c r="M165" s="401"/>
      <c r="N165" s="401"/>
      <c r="O165" s="401"/>
      <c r="P165" s="401"/>
      <c r="Q165" s="401"/>
      <c r="R165" s="401"/>
      <c r="S165" s="401"/>
      <c r="T165" s="401"/>
      <c r="U165" s="306"/>
      <c r="V165" s="306"/>
      <c r="W165" s="306"/>
      <c r="X165" s="306"/>
      <c r="Y165" s="306"/>
      <c r="Z165" s="306"/>
      <c r="AA165" s="306"/>
      <c r="AB165" s="306"/>
      <c r="AC165" s="306"/>
      <c r="AD165" s="306"/>
      <c r="AE165" s="306"/>
      <c r="AF165" s="306"/>
      <c r="AG165" s="306"/>
      <c r="AH165" s="306"/>
      <c r="AI165" s="306"/>
      <c r="AJ165" s="306"/>
      <c r="AK165" s="306"/>
      <c r="AL165" s="306"/>
      <c r="AM165" s="306"/>
      <c r="AN165" s="306"/>
      <c r="AO165" s="306"/>
      <c r="AP165" s="306"/>
      <c r="AQ165" s="306"/>
      <c r="AR165" s="306"/>
      <c r="AS165" s="306"/>
      <c r="AT165" s="306"/>
      <c r="AU165" s="306"/>
      <c r="AV165" s="306"/>
      <c r="AW165" s="306"/>
      <c r="AX165" s="306"/>
      <c r="AY165" s="306"/>
      <c r="AZ165" s="306"/>
      <c r="BA165" s="306"/>
      <c r="BB165" s="306"/>
      <c r="BC165" s="306"/>
      <c r="BD165" s="306"/>
      <c r="BE165" s="306"/>
      <c r="BF165" s="306"/>
      <c r="BG165" s="306"/>
      <c r="BH165" s="306"/>
    </row>
    <row r="166" spans="1:60" s="307" customFormat="1">
      <c r="A166" s="312"/>
      <c r="B166" s="77" t="s">
        <v>262</v>
      </c>
      <c r="C166" s="401"/>
      <c r="D166" s="401"/>
      <c r="E166" s="401"/>
      <c r="F166" s="401"/>
      <c r="G166" s="401"/>
      <c r="H166" s="401"/>
      <c r="I166" s="401"/>
      <c r="J166" s="401"/>
      <c r="K166" s="401"/>
      <c r="L166" s="401"/>
      <c r="M166" s="401"/>
      <c r="N166" s="401"/>
      <c r="O166" s="401"/>
      <c r="P166" s="401"/>
      <c r="Q166" s="401"/>
      <c r="R166" s="401"/>
      <c r="S166" s="401"/>
      <c r="T166" s="401"/>
      <c r="U166" s="306"/>
      <c r="V166" s="306"/>
      <c r="W166" s="306"/>
      <c r="X166" s="306"/>
      <c r="Y166" s="306"/>
      <c r="Z166" s="306"/>
      <c r="AA166" s="306"/>
      <c r="AB166" s="306"/>
      <c r="AC166" s="306"/>
      <c r="AD166" s="306"/>
      <c r="AE166" s="306"/>
      <c r="AF166" s="306"/>
      <c r="AG166" s="306"/>
      <c r="AH166" s="306"/>
      <c r="AI166" s="306"/>
      <c r="AJ166" s="306"/>
      <c r="AK166" s="306"/>
      <c r="AL166" s="306"/>
      <c r="AM166" s="306"/>
      <c r="AN166" s="306"/>
      <c r="AO166" s="306"/>
      <c r="AP166" s="306"/>
      <c r="AQ166" s="306"/>
      <c r="AR166" s="306"/>
      <c r="AS166" s="306"/>
      <c r="AT166" s="306"/>
      <c r="AU166" s="306"/>
      <c r="AV166" s="306"/>
      <c r="AW166" s="306"/>
      <c r="AX166" s="306"/>
      <c r="AY166" s="306"/>
      <c r="AZ166" s="306"/>
      <c r="BA166" s="306"/>
      <c r="BB166" s="306"/>
      <c r="BC166" s="306"/>
      <c r="BD166" s="306"/>
      <c r="BE166" s="306"/>
      <c r="BF166" s="306"/>
      <c r="BG166" s="306"/>
      <c r="BH166" s="306"/>
    </row>
    <row r="167" spans="1:60" s="307" customFormat="1">
      <c r="A167" s="312"/>
      <c r="B167" s="77" t="s">
        <v>263</v>
      </c>
      <c r="C167" s="401"/>
      <c r="D167" s="401"/>
      <c r="E167" s="401"/>
      <c r="F167" s="401"/>
      <c r="G167" s="401"/>
      <c r="H167" s="401"/>
      <c r="I167" s="401"/>
      <c r="J167" s="401"/>
      <c r="K167" s="401"/>
      <c r="L167" s="401"/>
      <c r="M167" s="401"/>
      <c r="N167" s="401"/>
      <c r="O167" s="401"/>
      <c r="P167" s="401"/>
      <c r="Q167" s="401"/>
      <c r="R167" s="401"/>
      <c r="S167" s="401"/>
      <c r="T167" s="401"/>
      <c r="U167" s="306"/>
      <c r="V167" s="306"/>
      <c r="W167" s="306"/>
      <c r="X167" s="306"/>
      <c r="Y167" s="306"/>
      <c r="Z167" s="306"/>
      <c r="AA167" s="306"/>
      <c r="AB167" s="306"/>
      <c r="AC167" s="306"/>
      <c r="AD167" s="306"/>
      <c r="AE167" s="306"/>
      <c r="AF167" s="306"/>
      <c r="AG167" s="306"/>
      <c r="AH167" s="306"/>
      <c r="AI167" s="306"/>
      <c r="AJ167" s="306"/>
      <c r="AK167" s="306"/>
      <c r="AL167" s="306"/>
      <c r="AM167" s="306"/>
      <c r="AN167" s="306"/>
      <c r="AO167" s="306"/>
      <c r="AP167" s="306"/>
      <c r="AQ167" s="306"/>
      <c r="AR167" s="306"/>
      <c r="AS167" s="306"/>
      <c r="AT167" s="306"/>
      <c r="AU167" s="306"/>
      <c r="AV167" s="306"/>
      <c r="AW167" s="306"/>
      <c r="AX167" s="306"/>
      <c r="AY167" s="306"/>
      <c r="AZ167" s="306"/>
      <c r="BA167" s="306"/>
      <c r="BB167" s="306"/>
      <c r="BC167" s="306"/>
      <c r="BD167" s="306"/>
      <c r="BE167" s="306"/>
      <c r="BF167" s="306"/>
      <c r="BG167" s="306"/>
      <c r="BH167" s="306"/>
    </row>
    <row r="168" spans="1:60" s="307" customFormat="1">
      <c r="A168" s="312"/>
      <c r="B168" s="77" t="s">
        <v>264</v>
      </c>
      <c r="C168" s="401"/>
      <c r="D168" s="401"/>
      <c r="E168" s="401"/>
      <c r="F168" s="401"/>
      <c r="G168" s="401"/>
      <c r="H168" s="401"/>
      <c r="I168" s="401"/>
      <c r="J168" s="401"/>
      <c r="K168" s="401"/>
      <c r="L168" s="401"/>
      <c r="M168" s="401"/>
      <c r="N168" s="401"/>
      <c r="O168" s="401"/>
      <c r="P168" s="401"/>
      <c r="Q168" s="401"/>
      <c r="R168" s="401"/>
      <c r="S168" s="401"/>
      <c r="T168" s="401"/>
      <c r="U168" s="306"/>
      <c r="V168" s="306"/>
      <c r="W168" s="306"/>
      <c r="X168" s="306"/>
      <c r="Y168" s="306"/>
      <c r="Z168" s="306"/>
      <c r="AA168" s="306"/>
      <c r="AB168" s="306"/>
      <c r="AC168" s="306"/>
      <c r="AD168" s="306"/>
      <c r="AE168" s="306"/>
      <c r="AF168" s="306"/>
      <c r="AG168" s="306"/>
      <c r="AH168" s="306"/>
      <c r="AI168" s="306"/>
      <c r="AJ168" s="306"/>
      <c r="AK168" s="306"/>
      <c r="AL168" s="306"/>
      <c r="AM168" s="306"/>
      <c r="AN168" s="306"/>
      <c r="AO168" s="306"/>
      <c r="AP168" s="306"/>
      <c r="AQ168" s="306"/>
      <c r="AR168" s="306"/>
      <c r="AS168" s="306"/>
      <c r="AT168" s="306"/>
      <c r="AU168" s="306"/>
      <c r="AV168" s="306"/>
      <c r="AW168" s="306"/>
      <c r="AX168" s="306"/>
      <c r="AY168" s="306"/>
      <c r="AZ168" s="306"/>
      <c r="BA168" s="306"/>
      <c r="BB168" s="306"/>
      <c r="BC168" s="306"/>
      <c r="BD168" s="306"/>
      <c r="BE168" s="306"/>
      <c r="BF168" s="306"/>
      <c r="BG168" s="306"/>
      <c r="BH168" s="306"/>
    </row>
    <row r="169" spans="1:60" s="307" customFormat="1" ht="25.5">
      <c r="A169" s="313" t="s">
        <v>144</v>
      </c>
      <c r="B169" s="296" t="s">
        <v>265</v>
      </c>
      <c r="C169" s="399">
        <f>C157-C164</f>
        <v>0</v>
      </c>
      <c r="D169" s="399">
        <f>D157-D164</f>
        <v>0</v>
      </c>
      <c r="E169" s="399">
        <f t="shared" ref="E169:T169" si="76">E157-E164</f>
        <v>0</v>
      </c>
      <c r="F169" s="399">
        <f t="shared" si="76"/>
        <v>0</v>
      </c>
      <c r="G169" s="399">
        <f t="shared" si="76"/>
        <v>0</v>
      </c>
      <c r="H169" s="399">
        <f t="shared" si="76"/>
        <v>0</v>
      </c>
      <c r="I169" s="399">
        <f t="shared" si="76"/>
        <v>0</v>
      </c>
      <c r="J169" s="399">
        <f t="shared" si="76"/>
        <v>0</v>
      </c>
      <c r="K169" s="399">
        <f t="shared" si="76"/>
        <v>0</v>
      </c>
      <c r="L169" s="399">
        <f t="shared" si="76"/>
        <v>0</v>
      </c>
      <c r="M169" s="399">
        <f t="shared" si="76"/>
        <v>0</v>
      </c>
      <c r="N169" s="399">
        <f t="shared" si="76"/>
        <v>0</v>
      </c>
      <c r="O169" s="399">
        <f t="shared" si="76"/>
        <v>0</v>
      </c>
      <c r="P169" s="399">
        <f t="shared" si="76"/>
        <v>0</v>
      </c>
      <c r="Q169" s="399">
        <f t="shared" si="76"/>
        <v>0</v>
      </c>
      <c r="R169" s="399">
        <f t="shared" si="76"/>
        <v>0</v>
      </c>
      <c r="S169" s="399">
        <f t="shared" si="76"/>
        <v>0</v>
      </c>
      <c r="T169" s="399">
        <f t="shared" si="76"/>
        <v>0</v>
      </c>
      <c r="U169" s="306"/>
      <c r="V169" s="306"/>
      <c r="W169" s="306"/>
      <c r="X169" s="306"/>
      <c r="Y169" s="306"/>
      <c r="Z169" s="306"/>
      <c r="AA169" s="306"/>
      <c r="AB169" s="306"/>
      <c r="AC169" s="306"/>
      <c r="AD169" s="306"/>
      <c r="AE169" s="306"/>
      <c r="AF169" s="306"/>
      <c r="AG169" s="306"/>
      <c r="AH169" s="306"/>
      <c r="AI169" s="306"/>
      <c r="AJ169" s="306"/>
      <c r="AK169" s="306"/>
      <c r="AL169" s="306"/>
      <c r="AM169" s="306"/>
      <c r="AN169" s="306"/>
      <c r="AO169" s="306"/>
      <c r="AP169" s="306"/>
      <c r="AQ169" s="306"/>
      <c r="AR169" s="306"/>
      <c r="AS169" s="306"/>
      <c r="AT169" s="306"/>
      <c r="AU169" s="306"/>
      <c r="AV169" s="306"/>
      <c r="AW169" s="306"/>
      <c r="AX169" s="306"/>
      <c r="AY169" s="306"/>
      <c r="AZ169" s="306"/>
      <c r="BA169" s="306"/>
      <c r="BB169" s="306"/>
      <c r="BC169" s="306"/>
      <c r="BD169" s="306"/>
      <c r="BE169" s="306"/>
      <c r="BF169" s="306"/>
      <c r="BG169" s="306"/>
      <c r="BH169" s="306"/>
    </row>
    <row r="170" spans="1:60" s="307" customFormat="1">
      <c r="A170" s="315" t="s">
        <v>61</v>
      </c>
      <c r="B170" s="10" t="s">
        <v>72</v>
      </c>
      <c r="C170" s="401">
        <f>C151+C155+C169</f>
        <v>0</v>
      </c>
      <c r="D170" s="401">
        <f>D151+D155+D169</f>
        <v>0</v>
      </c>
      <c r="E170" s="401">
        <f t="shared" ref="E170:T170" si="77">E151+E155+E169</f>
        <v>0</v>
      </c>
      <c r="F170" s="401">
        <f t="shared" si="77"/>
        <v>0</v>
      </c>
      <c r="G170" s="401">
        <f t="shared" si="77"/>
        <v>0</v>
      </c>
      <c r="H170" s="401">
        <f t="shared" si="77"/>
        <v>0</v>
      </c>
      <c r="I170" s="401">
        <f t="shared" si="77"/>
        <v>0</v>
      </c>
      <c r="J170" s="401">
        <f t="shared" si="77"/>
        <v>0</v>
      </c>
      <c r="K170" s="401">
        <f t="shared" si="77"/>
        <v>0</v>
      </c>
      <c r="L170" s="401">
        <f t="shared" si="77"/>
        <v>0</v>
      </c>
      <c r="M170" s="401">
        <f t="shared" si="77"/>
        <v>0</v>
      </c>
      <c r="N170" s="401">
        <f t="shared" si="77"/>
        <v>0</v>
      </c>
      <c r="O170" s="401">
        <f t="shared" si="77"/>
        <v>0</v>
      </c>
      <c r="P170" s="401">
        <f t="shared" si="77"/>
        <v>0</v>
      </c>
      <c r="Q170" s="401">
        <f t="shared" si="77"/>
        <v>0</v>
      </c>
      <c r="R170" s="401">
        <f t="shared" si="77"/>
        <v>0</v>
      </c>
      <c r="S170" s="401">
        <f t="shared" si="77"/>
        <v>0</v>
      </c>
      <c r="T170" s="401">
        <f t="shared" si="77"/>
        <v>0</v>
      </c>
      <c r="U170" s="306"/>
      <c r="V170" s="306"/>
      <c r="W170" s="306"/>
      <c r="X170" s="306"/>
      <c r="Y170" s="306"/>
      <c r="Z170" s="306"/>
      <c r="AA170" s="306"/>
      <c r="AB170" s="306"/>
      <c r="AC170" s="306"/>
      <c r="AD170" s="306"/>
      <c r="AE170" s="306"/>
      <c r="AF170" s="306"/>
      <c r="AG170" s="306"/>
      <c r="AH170" s="306"/>
      <c r="AI170" s="306"/>
      <c r="AJ170" s="306"/>
      <c r="AK170" s="306"/>
      <c r="AL170" s="306"/>
      <c r="AM170" s="306"/>
      <c r="AN170" s="306"/>
      <c r="AO170" s="306"/>
      <c r="AP170" s="306"/>
      <c r="AQ170" s="306"/>
      <c r="AR170" s="306"/>
      <c r="AS170" s="306"/>
      <c r="AT170" s="306"/>
      <c r="AU170" s="306"/>
      <c r="AV170" s="306"/>
      <c r="AW170" s="306"/>
      <c r="AX170" s="306"/>
      <c r="AY170" s="306"/>
      <c r="AZ170" s="306"/>
      <c r="BA170" s="306"/>
      <c r="BB170" s="306"/>
      <c r="BC170" s="306"/>
      <c r="BD170" s="306"/>
      <c r="BE170" s="306"/>
      <c r="BF170" s="306"/>
      <c r="BG170" s="306"/>
      <c r="BH170" s="306"/>
    </row>
    <row r="171" spans="1:60" s="307" customFormat="1">
      <c r="A171" s="315" t="s">
        <v>62</v>
      </c>
      <c r="B171" s="10" t="s">
        <v>73</v>
      </c>
      <c r="C171" s="401"/>
      <c r="D171" s="401">
        <f>C172</f>
        <v>0</v>
      </c>
      <c r="E171" s="401">
        <f t="shared" ref="E171:T171" si="78">D172</f>
        <v>0</v>
      </c>
      <c r="F171" s="401">
        <f t="shared" si="78"/>
        <v>0</v>
      </c>
      <c r="G171" s="401">
        <f t="shared" si="78"/>
        <v>0</v>
      </c>
      <c r="H171" s="401">
        <f t="shared" si="78"/>
        <v>0</v>
      </c>
      <c r="I171" s="401">
        <f t="shared" si="78"/>
        <v>0</v>
      </c>
      <c r="J171" s="401">
        <f t="shared" si="78"/>
        <v>0</v>
      </c>
      <c r="K171" s="401">
        <f t="shared" si="78"/>
        <v>0</v>
      </c>
      <c r="L171" s="401">
        <f t="shared" si="78"/>
        <v>0</v>
      </c>
      <c r="M171" s="401">
        <f t="shared" si="78"/>
        <v>0</v>
      </c>
      <c r="N171" s="401">
        <f t="shared" si="78"/>
        <v>0</v>
      </c>
      <c r="O171" s="401">
        <f t="shared" si="78"/>
        <v>0</v>
      </c>
      <c r="P171" s="401">
        <f t="shared" si="78"/>
        <v>0</v>
      </c>
      <c r="Q171" s="401">
        <f t="shared" si="78"/>
        <v>0</v>
      </c>
      <c r="R171" s="401">
        <f t="shared" si="78"/>
        <v>0</v>
      </c>
      <c r="S171" s="401">
        <f t="shared" si="78"/>
        <v>0</v>
      </c>
      <c r="T171" s="401">
        <f t="shared" si="78"/>
        <v>0</v>
      </c>
      <c r="U171" s="306"/>
      <c r="V171" s="306"/>
      <c r="W171" s="306"/>
      <c r="X171" s="306"/>
      <c r="Y171" s="306"/>
      <c r="Z171" s="306"/>
      <c r="AA171" s="306"/>
      <c r="AB171" s="306"/>
      <c r="AC171" s="306"/>
      <c r="AD171" s="306"/>
      <c r="AE171" s="306"/>
      <c r="AF171" s="306"/>
      <c r="AG171" s="306"/>
      <c r="AH171" s="306"/>
      <c r="AI171" s="306"/>
      <c r="AJ171" s="306"/>
      <c r="AK171" s="306"/>
      <c r="AL171" s="306"/>
      <c r="AM171" s="306"/>
      <c r="AN171" s="306"/>
      <c r="AO171" s="306"/>
      <c r="AP171" s="306"/>
      <c r="AQ171" s="306"/>
      <c r="AR171" s="306"/>
      <c r="AS171" s="306"/>
      <c r="AT171" s="306"/>
      <c r="AU171" s="306"/>
      <c r="AV171" s="306"/>
      <c r="AW171" s="306"/>
      <c r="AX171" s="306"/>
      <c r="AY171" s="306"/>
      <c r="AZ171" s="306"/>
      <c r="BA171" s="306"/>
      <c r="BB171" s="306"/>
      <c r="BC171" s="306"/>
      <c r="BD171" s="306"/>
      <c r="BE171" s="306"/>
      <c r="BF171" s="306"/>
      <c r="BG171" s="306"/>
      <c r="BH171" s="306"/>
    </row>
    <row r="172" spans="1:60" s="307" customFormat="1">
      <c r="A172" s="317" t="s">
        <v>63</v>
      </c>
      <c r="B172" s="318" t="s">
        <v>74</v>
      </c>
      <c r="C172" s="319">
        <f>C170+C171</f>
        <v>0</v>
      </c>
      <c r="D172" s="319">
        <f>D170+D171</f>
        <v>0</v>
      </c>
      <c r="E172" s="319">
        <f t="shared" ref="E172:T172" si="79">E170+E171</f>
        <v>0</v>
      </c>
      <c r="F172" s="319">
        <f t="shared" si="79"/>
        <v>0</v>
      </c>
      <c r="G172" s="319">
        <f t="shared" si="79"/>
        <v>0</v>
      </c>
      <c r="H172" s="319">
        <f t="shared" si="79"/>
        <v>0</v>
      </c>
      <c r="I172" s="319">
        <f t="shared" si="79"/>
        <v>0</v>
      </c>
      <c r="J172" s="319">
        <f t="shared" si="79"/>
        <v>0</v>
      </c>
      <c r="K172" s="319">
        <f t="shared" si="79"/>
        <v>0</v>
      </c>
      <c r="L172" s="319">
        <f t="shared" si="79"/>
        <v>0</v>
      </c>
      <c r="M172" s="319">
        <f t="shared" si="79"/>
        <v>0</v>
      </c>
      <c r="N172" s="319">
        <f t="shared" si="79"/>
        <v>0</v>
      </c>
      <c r="O172" s="319">
        <f t="shared" si="79"/>
        <v>0</v>
      </c>
      <c r="P172" s="319">
        <f t="shared" si="79"/>
        <v>0</v>
      </c>
      <c r="Q172" s="319">
        <f t="shared" si="79"/>
        <v>0</v>
      </c>
      <c r="R172" s="319">
        <f t="shared" si="79"/>
        <v>0</v>
      </c>
      <c r="S172" s="319">
        <f t="shared" si="79"/>
        <v>0</v>
      </c>
      <c r="T172" s="319">
        <f t="shared" si="79"/>
        <v>0</v>
      </c>
      <c r="U172" s="306"/>
      <c r="V172" s="306"/>
      <c r="W172" s="306"/>
      <c r="X172" s="306"/>
      <c r="Y172" s="306"/>
      <c r="Z172" s="306"/>
      <c r="AA172" s="306"/>
      <c r="AB172" s="306"/>
      <c r="AC172" s="306"/>
      <c r="AD172" s="306"/>
      <c r="AE172" s="306"/>
      <c r="AF172" s="306"/>
      <c r="AG172" s="306"/>
      <c r="AH172" s="306"/>
      <c r="AI172" s="306"/>
      <c r="AJ172" s="306"/>
      <c r="AK172" s="306"/>
      <c r="AL172" s="306"/>
      <c r="AM172" s="306"/>
      <c r="AN172" s="306"/>
      <c r="AO172" s="306"/>
      <c r="AP172" s="306"/>
      <c r="AQ172" s="306"/>
      <c r="AR172" s="306"/>
      <c r="AS172" s="306"/>
      <c r="AT172" s="306"/>
      <c r="AU172" s="306"/>
      <c r="AV172" s="306"/>
      <c r="AW172" s="306"/>
      <c r="AX172" s="306"/>
      <c r="AY172" s="306"/>
      <c r="AZ172" s="306"/>
      <c r="BA172" s="306"/>
      <c r="BB172" s="306"/>
      <c r="BC172" s="306"/>
      <c r="BD172" s="306"/>
      <c r="BE172" s="306"/>
      <c r="BF172" s="306"/>
      <c r="BG172" s="306"/>
      <c r="BH172" s="306"/>
    </row>
    <row r="173" spans="1:60" s="307" customFormat="1">
      <c r="A173" s="320"/>
      <c r="B173" s="304"/>
      <c r="C173" s="321"/>
      <c r="D173" s="321"/>
      <c r="E173" s="321"/>
      <c r="F173" s="321"/>
      <c r="G173" s="321"/>
      <c r="H173" s="321"/>
      <c r="I173" s="321"/>
      <c r="J173" s="321"/>
      <c r="K173" s="321"/>
      <c r="L173" s="321"/>
      <c r="M173" s="321"/>
      <c r="N173" s="321"/>
      <c r="O173" s="321"/>
      <c r="P173" s="321"/>
      <c r="Q173" s="321"/>
      <c r="R173" s="321"/>
      <c r="S173" s="321"/>
      <c r="T173" s="321"/>
      <c r="U173" s="306"/>
      <c r="V173" s="306"/>
      <c r="W173" s="306"/>
      <c r="X173" s="306"/>
      <c r="Y173" s="306"/>
      <c r="Z173" s="306"/>
      <c r="AA173" s="306"/>
      <c r="AB173" s="306"/>
      <c r="AC173" s="306"/>
      <c r="AD173" s="306"/>
      <c r="AE173" s="306"/>
      <c r="AF173" s="306"/>
      <c r="AG173" s="306"/>
      <c r="AH173" s="306"/>
      <c r="AI173" s="306"/>
      <c r="AJ173" s="306"/>
      <c r="AK173" s="306"/>
      <c r="AL173" s="306"/>
      <c r="AM173" s="306"/>
      <c r="AN173" s="306"/>
      <c r="AO173" s="306"/>
      <c r="AP173" s="306"/>
      <c r="AQ173" s="306"/>
      <c r="AR173" s="306"/>
      <c r="AS173" s="306"/>
      <c r="AT173" s="306"/>
      <c r="AU173" s="306"/>
      <c r="AV173" s="306"/>
      <c r="AW173" s="306"/>
      <c r="AX173" s="306"/>
      <c r="AY173" s="306"/>
      <c r="AZ173" s="306"/>
      <c r="BA173" s="306"/>
      <c r="BB173" s="306"/>
      <c r="BC173" s="306"/>
      <c r="BD173" s="306"/>
      <c r="BE173" s="306"/>
      <c r="BF173" s="306"/>
      <c r="BG173" s="306"/>
      <c r="BH173" s="306"/>
    </row>
    <row r="174" spans="1:60" s="307" customFormat="1">
      <c r="A174" s="420" t="s">
        <v>422</v>
      </c>
      <c r="B174" s="29"/>
      <c r="C174" s="32"/>
      <c r="D174" s="32"/>
      <c r="E174" s="32"/>
      <c r="F174" s="32"/>
      <c r="G174" s="32"/>
      <c r="H174" s="32"/>
      <c r="I174" s="32"/>
      <c r="J174" s="33"/>
      <c r="K174" s="33"/>
      <c r="L174" s="33"/>
      <c r="M174" s="33"/>
      <c r="N174" s="33"/>
      <c r="O174" s="33"/>
      <c r="P174" s="33"/>
      <c r="Q174" s="33"/>
      <c r="R174" s="33"/>
      <c r="S174" s="33"/>
      <c r="T174" s="33"/>
      <c r="U174" s="306"/>
      <c r="V174" s="306"/>
      <c r="W174" s="306"/>
      <c r="X174" s="306"/>
      <c r="Y174" s="306"/>
      <c r="Z174" s="306"/>
      <c r="AA174" s="306"/>
      <c r="AB174" s="306"/>
      <c r="AC174" s="306"/>
      <c r="AD174" s="306"/>
      <c r="AE174" s="306"/>
      <c r="AF174" s="306"/>
      <c r="AG174" s="306"/>
      <c r="AH174" s="306"/>
      <c r="AI174" s="306"/>
      <c r="AJ174" s="306"/>
      <c r="AK174" s="306"/>
      <c r="AL174" s="306"/>
      <c r="AM174" s="306"/>
      <c r="AN174" s="306"/>
      <c r="AO174" s="306"/>
      <c r="AP174" s="306"/>
      <c r="AQ174" s="306"/>
      <c r="AR174" s="306"/>
      <c r="AS174" s="306"/>
      <c r="AT174" s="306"/>
      <c r="AU174" s="306"/>
      <c r="AV174" s="306"/>
      <c r="AW174" s="306"/>
      <c r="AX174" s="306"/>
      <c r="AY174" s="306"/>
      <c r="AZ174" s="306"/>
      <c r="BA174" s="306"/>
      <c r="BB174" s="306"/>
      <c r="BC174" s="306"/>
      <c r="BD174" s="306"/>
      <c r="BE174" s="306"/>
      <c r="BF174" s="306"/>
      <c r="BG174" s="306"/>
      <c r="BH174" s="306"/>
    </row>
    <row r="175" spans="1:60" s="307" customFormat="1">
      <c r="A175" s="24"/>
      <c r="B175" s="48"/>
      <c r="C175" s="322"/>
      <c r="D175" s="322"/>
      <c r="E175" s="322"/>
      <c r="F175" s="322"/>
      <c r="G175" s="322"/>
      <c r="H175" s="322"/>
      <c r="I175" s="322"/>
      <c r="J175" s="322"/>
      <c r="K175" s="322"/>
      <c r="L175" s="322"/>
      <c r="M175" s="322"/>
      <c r="N175" s="322"/>
      <c r="O175" s="322"/>
      <c r="P175" s="322"/>
      <c r="Q175" s="322"/>
      <c r="R175" s="322"/>
      <c r="S175" s="322"/>
      <c r="T175" s="322"/>
      <c r="U175" s="306"/>
      <c r="V175" s="306"/>
      <c r="W175" s="306"/>
      <c r="X175" s="306"/>
      <c r="Y175" s="306"/>
      <c r="Z175" s="306"/>
      <c r="AA175" s="306"/>
      <c r="AB175" s="306"/>
      <c r="AC175" s="306"/>
      <c r="AD175" s="306"/>
      <c r="AE175" s="306"/>
      <c r="AF175" s="306"/>
      <c r="AG175" s="306"/>
      <c r="AH175" s="306"/>
      <c r="AI175" s="306"/>
      <c r="AJ175" s="306"/>
      <c r="AK175" s="306"/>
      <c r="AL175" s="306"/>
      <c r="AM175" s="306"/>
      <c r="AN175" s="306"/>
      <c r="AO175" s="306"/>
      <c r="AP175" s="306"/>
      <c r="AQ175" s="306"/>
      <c r="AR175" s="306"/>
      <c r="AS175" s="306"/>
      <c r="AT175" s="306"/>
      <c r="AU175" s="306"/>
      <c r="AV175" s="306"/>
      <c r="AW175" s="306"/>
      <c r="AX175" s="306"/>
      <c r="AY175" s="306"/>
      <c r="AZ175" s="306"/>
      <c r="BA175" s="306"/>
      <c r="BB175" s="306"/>
      <c r="BC175" s="306"/>
      <c r="BD175" s="306"/>
      <c r="BE175" s="306"/>
      <c r="BF175" s="306"/>
      <c r="BG175" s="306"/>
      <c r="BH175" s="306"/>
    </row>
    <row r="176" spans="1:60" s="307" customFormat="1">
      <c r="A176" s="31" t="s">
        <v>31</v>
      </c>
      <c r="B176" s="58" t="s">
        <v>32</v>
      </c>
      <c r="C176" s="35" t="s">
        <v>33</v>
      </c>
      <c r="D176" s="35" t="s">
        <v>33</v>
      </c>
      <c r="E176" s="35" t="s">
        <v>33</v>
      </c>
      <c r="F176" s="35" t="s">
        <v>33</v>
      </c>
      <c r="G176" s="35" t="s">
        <v>33</v>
      </c>
      <c r="H176" s="35" t="s">
        <v>33</v>
      </c>
      <c r="I176" s="35" t="s">
        <v>33</v>
      </c>
      <c r="J176" s="35" t="s">
        <v>33</v>
      </c>
      <c r="K176" s="35" t="s">
        <v>33</v>
      </c>
      <c r="L176" s="35" t="s">
        <v>33</v>
      </c>
      <c r="M176" s="35" t="s">
        <v>33</v>
      </c>
      <c r="N176" s="35" t="s">
        <v>33</v>
      </c>
      <c r="O176" s="35" t="s">
        <v>33</v>
      </c>
      <c r="P176" s="35" t="s">
        <v>33</v>
      </c>
      <c r="Q176" s="35" t="s">
        <v>33</v>
      </c>
      <c r="R176" s="35" t="s">
        <v>33</v>
      </c>
      <c r="S176" s="35" t="s">
        <v>33</v>
      </c>
      <c r="T176" s="35" t="s">
        <v>33</v>
      </c>
      <c r="U176" s="306"/>
      <c r="V176" s="306"/>
      <c r="W176" s="306"/>
      <c r="X176" s="306"/>
      <c r="Y176" s="306"/>
      <c r="Z176" s="306"/>
      <c r="AA176" s="306"/>
      <c r="AB176" s="306"/>
      <c r="AC176" s="306"/>
      <c r="AD176" s="306"/>
      <c r="AE176" s="306"/>
      <c r="AF176" s="306"/>
      <c r="AG176" s="306"/>
      <c r="AH176" s="306"/>
      <c r="AI176" s="306"/>
      <c r="AJ176" s="306"/>
      <c r="AK176" s="306"/>
      <c r="AL176" s="306"/>
      <c r="AM176" s="306"/>
      <c r="AN176" s="306"/>
      <c r="AO176" s="306"/>
      <c r="AP176" s="306"/>
      <c r="AQ176" s="306"/>
      <c r="AR176" s="306"/>
      <c r="AS176" s="306"/>
      <c r="AT176" s="306"/>
      <c r="AU176" s="306"/>
      <c r="AV176" s="306"/>
      <c r="AW176" s="306"/>
      <c r="AX176" s="306"/>
      <c r="AY176" s="306"/>
      <c r="AZ176" s="306"/>
      <c r="BA176" s="306"/>
      <c r="BB176" s="306"/>
      <c r="BC176" s="306"/>
      <c r="BD176" s="306"/>
      <c r="BE176" s="306"/>
      <c r="BF176" s="306"/>
      <c r="BG176" s="306"/>
      <c r="BH176" s="306"/>
    </row>
    <row r="177" spans="1:60" s="307" customFormat="1" ht="25.5">
      <c r="A177" s="308" t="s">
        <v>57</v>
      </c>
      <c r="B177" s="309" t="s">
        <v>69</v>
      </c>
      <c r="C177" s="310"/>
      <c r="D177" s="310"/>
      <c r="E177" s="310"/>
      <c r="F177" s="310"/>
      <c r="G177" s="310"/>
      <c r="H177" s="310"/>
      <c r="I177" s="310"/>
      <c r="J177" s="310"/>
      <c r="K177" s="310"/>
      <c r="L177" s="310"/>
      <c r="M177" s="310"/>
      <c r="N177" s="310"/>
      <c r="O177" s="310"/>
      <c r="P177" s="310"/>
      <c r="Q177" s="310"/>
      <c r="R177" s="310"/>
      <c r="S177" s="310"/>
      <c r="T177" s="310"/>
      <c r="U177" s="306"/>
      <c r="V177" s="306"/>
      <c r="W177" s="306"/>
      <c r="X177" s="306"/>
      <c r="Y177" s="306"/>
      <c r="Z177" s="306"/>
      <c r="AA177" s="306"/>
      <c r="AB177" s="306"/>
      <c r="AC177" s="306"/>
      <c r="AD177" s="306"/>
      <c r="AE177" s="306"/>
      <c r="AF177" s="306"/>
      <c r="AG177" s="306"/>
      <c r="AH177" s="306"/>
      <c r="AI177" s="306"/>
      <c r="AJ177" s="306"/>
      <c r="AK177" s="306"/>
      <c r="AL177" s="306"/>
      <c r="AM177" s="306"/>
      <c r="AN177" s="306"/>
      <c r="AO177" s="306"/>
      <c r="AP177" s="306"/>
      <c r="AQ177" s="306"/>
      <c r="AR177" s="306"/>
      <c r="AS177" s="306"/>
      <c r="AT177" s="306"/>
      <c r="AU177" s="306"/>
      <c r="AV177" s="306"/>
      <c r="AW177" s="306"/>
      <c r="AX177" s="306"/>
      <c r="AY177" s="306"/>
      <c r="AZ177" s="306"/>
      <c r="BA177" s="306"/>
      <c r="BB177" s="306"/>
      <c r="BC177" s="306"/>
      <c r="BD177" s="306"/>
      <c r="BE177" s="306"/>
      <c r="BF177" s="306"/>
      <c r="BG177" s="306"/>
      <c r="BH177" s="306"/>
    </row>
    <row r="178" spans="1:60" s="307" customFormat="1">
      <c r="A178" s="315" t="s">
        <v>58</v>
      </c>
      <c r="B178" s="10" t="s">
        <v>241</v>
      </c>
      <c r="C178" s="400">
        <f t="shared" ref="C178:T178" si="80">C98</f>
        <v>0</v>
      </c>
      <c r="D178" s="400">
        <f>D98</f>
        <v>0</v>
      </c>
      <c r="E178" s="400">
        <f t="shared" si="80"/>
        <v>0</v>
      </c>
      <c r="F178" s="400">
        <f t="shared" si="80"/>
        <v>0</v>
      </c>
      <c r="G178" s="400">
        <f t="shared" si="80"/>
        <v>0</v>
      </c>
      <c r="H178" s="400">
        <f t="shared" si="80"/>
        <v>0</v>
      </c>
      <c r="I178" s="400">
        <f t="shared" si="80"/>
        <v>0</v>
      </c>
      <c r="J178" s="400">
        <f t="shared" si="80"/>
        <v>0</v>
      </c>
      <c r="K178" s="400">
        <f t="shared" si="80"/>
        <v>0</v>
      </c>
      <c r="L178" s="400">
        <f t="shared" si="80"/>
        <v>0</v>
      </c>
      <c r="M178" s="400">
        <f t="shared" si="80"/>
        <v>0</v>
      </c>
      <c r="N178" s="400">
        <f t="shared" si="80"/>
        <v>0</v>
      </c>
      <c r="O178" s="400">
        <f t="shared" si="80"/>
        <v>0</v>
      </c>
      <c r="P178" s="400">
        <f t="shared" si="80"/>
        <v>0</v>
      </c>
      <c r="Q178" s="400">
        <f t="shared" si="80"/>
        <v>0</v>
      </c>
      <c r="R178" s="400">
        <f t="shared" si="80"/>
        <v>0</v>
      </c>
      <c r="S178" s="400">
        <f t="shared" si="80"/>
        <v>0</v>
      </c>
      <c r="T178" s="400">
        <f t="shared" si="80"/>
        <v>0</v>
      </c>
      <c r="U178" s="306"/>
      <c r="V178" s="306"/>
      <c r="W178" s="306"/>
      <c r="X178" s="306"/>
      <c r="Y178" s="306"/>
      <c r="Z178" s="306"/>
      <c r="AA178" s="306"/>
      <c r="AB178" s="306"/>
      <c r="AC178" s="306"/>
      <c r="AD178" s="306"/>
      <c r="AE178" s="306"/>
      <c r="AF178" s="306"/>
      <c r="AG178" s="306"/>
      <c r="AH178" s="306"/>
      <c r="AI178" s="306"/>
      <c r="AJ178" s="306"/>
      <c r="AK178" s="306"/>
      <c r="AL178" s="306"/>
      <c r="AM178" s="306"/>
      <c r="AN178" s="306"/>
      <c r="AO178" s="306"/>
      <c r="AP178" s="306"/>
      <c r="AQ178" s="306"/>
      <c r="AR178" s="306"/>
      <c r="AS178" s="306"/>
      <c r="AT178" s="306"/>
      <c r="AU178" s="306"/>
      <c r="AV178" s="306"/>
      <c r="AW178" s="306"/>
      <c r="AX178" s="306"/>
      <c r="AY178" s="306"/>
      <c r="AZ178" s="306"/>
      <c r="BA178" s="306"/>
      <c r="BB178" s="306"/>
      <c r="BC178" s="306"/>
      <c r="BD178" s="306"/>
      <c r="BE178" s="306"/>
      <c r="BF178" s="306"/>
      <c r="BG178" s="306"/>
      <c r="BH178" s="306"/>
    </row>
    <row r="179" spans="1:60" s="307" customFormat="1">
      <c r="A179" s="311" t="s">
        <v>133</v>
      </c>
      <c r="B179" s="10" t="s">
        <v>242</v>
      </c>
      <c r="C179" s="400">
        <f t="shared" ref="C179:T179" si="81">SUM(C180:C187)</f>
        <v>0</v>
      </c>
      <c r="D179" s="400">
        <f>SUM(D180:D187)</f>
        <v>0</v>
      </c>
      <c r="E179" s="400">
        <f t="shared" si="81"/>
        <v>0</v>
      </c>
      <c r="F179" s="400">
        <f t="shared" si="81"/>
        <v>0</v>
      </c>
      <c r="G179" s="400">
        <f t="shared" si="81"/>
        <v>0</v>
      </c>
      <c r="H179" s="400">
        <f t="shared" si="81"/>
        <v>0</v>
      </c>
      <c r="I179" s="400">
        <f t="shared" si="81"/>
        <v>0</v>
      </c>
      <c r="J179" s="400">
        <f t="shared" si="81"/>
        <v>0</v>
      </c>
      <c r="K179" s="400">
        <f t="shared" si="81"/>
        <v>0</v>
      </c>
      <c r="L179" s="400">
        <f t="shared" si="81"/>
        <v>0</v>
      </c>
      <c r="M179" s="400">
        <f t="shared" si="81"/>
        <v>0</v>
      </c>
      <c r="N179" s="400">
        <f t="shared" si="81"/>
        <v>0</v>
      </c>
      <c r="O179" s="400">
        <f t="shared" si="81"/>
        <v>0</v>
      </c>
      <c r="P179" s="400">
        <f t="shared" si="81"/>
        <v>0</v>
      </c>
      <c r="Q179" s="400">
        <f t="shared" si="81"/>
        <v>0</v>
      </c>
      <c r="R179" s="400">
        <f t="shared" si="81"/>
        <v>0</v>
      </c>
      <c r="S179" s="400">
        <f t="shared" si="81"/>
        <v>0</v>
      </c>
      <c r="T179" s="400">
        <f t="shared" si="81"/>
        <v>0</v>
      </c>
      <c r="U179" s="306"/>
      <c r="V179" s="306"/>
      <c r="W179" s="306"/>
      <c r="X179" s="306"/>
      <c r="Y179" s="306"/>
      <c r="Z179" s="306"/>
      <c r="AA179" s="306"/>
      <c r="AB179" s="306"/>
      <c r="AC179" s="306"/>
      <c r="AD179" s="306"/>
      <c r="AE179" s="306"/>
      <c r="AF179" s="306"/>
      <c r="AG179" s="306"/>
      <c r="AH179" s="306"/>
      <c r="AI179" s="306"/>
      <c r="AJ179" s="306"/>
      <c r="AK179" s="306"/>
      <c r="AL179" s="306"/>
      <c r="AM179" s="306"/>
      <c r="AN179" s="306"/>
      <c r="AO179" s="306"/>
      <c r="AP179" s="306"/>
      <c r="AQ179" s="306"/>
      <c r="AR179" s="306"/>
      <c r="AS179" s="306"/>
      <c r="AT179" s="306"/>
      <c r="AU179" s="306"/>
      <c r="AV179" s="306"/>
      <c r="AW179" s="306"/>
      <c r="AX179" s="306"/>
      <c r="AY179" s="306"/>
      <c r="AZ179" s="306"/>
      <c r="BA179" s="306"/>
      <c r="BB179" s="306"/>
      <c r="BC179" s="306"/>
      <c r="BD179" s="306"/>
      <c r="BE179" s="306"/>
      <c r="BF179" s="306"/>
      <c r="BG179" s="306"/>
      <c r="BH179" s="306"/>
    </row>
    <row r="180" spans="1:60" s="307" customFormat="1">
      <c r="A180" s="312">
        <v>1</v>
      </c>
      <c r="B180" s="194" t="s">
        <v>243</v>
      </c>
      <c r="C180" s="401">
        <f t="shared" ref="C180:T180" si="82">C76</f>
        <v>0</v>
      </c>
      <c r="D180" s="401">
        <f t="shared" si="82"/>
        <v>0</v>
      </c>
      <c r="E180" s="401">
        <f t="shared" si="82"/>
        <v>0</v>
      </c>
      <c r="F180" s="401">
        <f t="shared" si="82"/>
        <v>0</v>
      </c>
      <c r="G180" s="401">
        <f t="shared" si="82"/>
        <v>0</v>
      </c>
      <c r="H180" s="401">
        <f t="shared" si="82"/>
        <v>0</v>
      </c>
      <c r="I180" s="401">
        <f t="shared" si="82"/>
        <v>0</v>
      </c>
      <c r="J180" s="401">
        <f t="shared" si="82"/>
        <v>0</v>
      </c>
      <c r="K180" s="401">
        <f t="shared" si="82"/>
        <v>0</v>
      </c>
      <c r="L180" s="401">
        <f t="shared" si="82"/>
        <v>0</v>
      </c>
      <c r="M180" s="401">
        <f t="shared" si="82"/>
        <v>0</v>
      </c>
      <c r="N180" s="401">
        <f t="shared" si="82"/>
        <v>0</v>
      </c>
      <c r="O180" s="401">
        <f t="shared" si="82"/>
        <v>0</v>
      </c>
      <c r="P180" s="401">
        <f t="shared" si="82"/>
        <v>0</v>
      </c>
      <c r="Q180" s="401">
        <f t="shared" si="82"/>
        <v>0</v>
      </c>
      <c r="R180" s="401">
        <f t="shared" si="82"/>
        <v>0</v>
      </c>
      <c r="S180" s="401">
        <f t="shared" si="82"/>
        <v>0</v>
      </c>
      <c r="T180" s="401">
        <f t="shared" si="82"/>
        <v>0</v>
      </c>
      <c r="U180" s="306"/>
      <c r="V180" s="306"/>
      <c r="W180" s="306"/>
      <c r="X180" s="306"/>
      <c r="Y180" s="306"/>
      <c r="Z180" s="306"/>
      <c r="AA180" s="306"/>
      <c r="AB180" s="306"/>
      <c r="AC180" s="306"/>
      <c r="AD180" s="306"/>
      <c r="AE180" s="306"/>
      <c r="AF180" s="306"/>
      <c r="AG180" s="306"/>
      <c r="AH180" s="306"/>
      <c r="AI180" s="306"/>
      <c r="AJ180" s="306"/>
      <c r="AK180" s="306"/>
      <c r="AL180" s="306"/>
      <c r="AM180" s="306"/>
      <c r="AN180" s="306"/>
      <c r="AO180" s="306"/>
      <c r="AP180" s="306"/>
      <c r="AQ180" s="306"/>
      <c r="AR180" s="306"/>
      <c r="AS180" s="306"/>
      <c r="AT180" s="306"/>
      <c r="AU180" s="306"/>
      <c r="AV180" s="306"/>
      <c r="AW180" s="306"/>
      <c r="AX180" s="306"/>
      <c r="AY180" s="306"/>
      <c r="AZ180" s="306"/>
      <c r="BA180" s="306"/>
      <c r="BB180" s="306"/>
      <c r="BC180" s="306"/>
      <c r="BD180" s="306"/>
      <c r="BE180" s="306"/>
      <c r="BF180" s="306"/>
      <c r="BG180" s="306"/>
      <c r="BH180" s="306"/>
    </row>
    <row r="181" spans="1:60" s="307" customFormat="1">
      <c r="A181" s="312">
        <v>2</v>
      </c>
      <c r="B181" s="194" t="s">
        <v>244</v>
      </c>
      <c r="C181" s="401">
        <f t="shared" ref="C181:T187" si="83">C144+C107</f>
        <v>0</v>
      </c>
      <c r="D181" s="401">
        <f t="shared" si="83"/>
        <v>0</v>
      </c>
      <c r="E181" s="401">
        <f t="shared" si="83"/>
        <v>0</v>
      </c>
      <c r="F181" s="401">
        <f t="shared" si="83"/>
        <v>0</v>
      </c>
      <c r="G181" s="401">
        <f t="shared" si="83"/>
        <v>0</v>
      </c>
      <c r="H181" s="401">
        <f t="shared" si="83"/>
        <v>0</v>
      </c>
      <c r="I181" s="401">
        <f t="shared" si="83"/>
        <v>0</v>
      </c>
      <c r="J181" s="401">
        <f t="shared" si="83"/>
        <v>0</v>
      </c>
      <c r="K181" s="401">
        <f t="shared" si="83"/>
        <v>0</v>
      </c>
      <c r="L181" s="401">
        <f t="shared" si="83"/>
        <v>0</v>
      </c>
      <c r="M181" s="401">
        <f t="shared" si="83"/>
        <v>0</v>
      </c>
      <c r="N181" s="401">
        <f t="shared" si="83"/>
        <v>0</v>
      </c>
      <c r="O181" s="401">
        <f t="shared" si="83"/>
        <v>0</v>
      </c>
      <c r="P181" s="401">
        <f t="shared" si="83"/>
        <v>0</v>
      </c>
      <c r="Q181" s="401">
        <f t="shared" si="83"/>
        <v>0</v>
      </c>
      <c r="R181" s="401">
        <f t="shared" si="83"/>
        <v>0</v>
      </c>
      <c r="S181" s="401">
        <f t="shared" si="83"/>
        <v>0</v>
      </c>
      <c r="T181" s="401">
        <f t="shared" si="83"/>
        <v>0</v>
      </c>
      <c r="U181" s="306"/>
      <c r="V181" s="306"/>
      <c r="W181" s="306"/>
      <c r="X181" s="306"/>
      <c r="Y181" s="306"/>
      <c r="Z181" s="306"/>
      <c r="AA181" s="306"/>
      <c r="AB181" s="306"/>
      <c r="AC181" s="306"/>
      <c r="AD181" s="306"/>
      <c r="AE181" s="306"/>
      <c r="AF181" s="306"/>
      <c r="AG181" s="306"/>
      <c r="AH181" s="306"/>
      <c r="AI181" s="306"/>
      <c r="AJ181" s="306"/>
      <c r="AK181" s="306"/>
      <c r="AL181" s="306"/>
      <c r="AM181" s="306"/>
      <c r="AN181" s="306"/>
      <c r="AO181" s="306"/>
      <c r="AP181" s="306"/>
      <c r="AQ181" s="306"/>
      <c r="AR181" s="306"/>
      <c r="AS181" s="306"/>
      <c r="AT181" s="306"/>
      <c r="AU181" s="306"/>
      <c r="AV181" s="306"/>
      <c r="AW181" s="306"/>
      <c r="AX181" s="306"/>
      <c r="AY181" s="306"/>
      <c r="AZ181" s="306"/>
      <c r="BA181" s="306"/>
      <c r="BB181" s="306"/>
      <c r="BC181" s="306"/>
      <c r="BD181" s="306"/>
      <c r="BE181" s="306"/>
      <c r="BF181" s="306"/>
      <c r="BG181" s="306"/>
      <c r="BH181" s="306"/>
    </row>
    <row r="182" spans="1:60" s="307" customFormat="1" ht="25.5">
      <c r="A182" s="312">
        <v>3</v>
      </c>
      <c r="B182" s="194" t="s">
        <v>245</v>
      </c>
      <c r="C182" s="401">
        <f t="shared" si="83"/>
        <v>0</v>
      </c>
      <c r="D182" s="401">
        <f t="shared" si="83"/>
        <v>0</v>
      </c>
      <c r="E182" s="401">
        <f t="shared" si="83"/>
        <v>0</v>
      </c>
      <c r="F182" s="401">
        <f t="shared" si="83"/>
        <v>0</v>
      </c>
      <c r="G182" s="401">
        <f t="shared" si="83"/>
        <v>0</v>
      </c>
      <c r="H182" s="401">
        <f t="shared" si="83"/>
        <v>0</v>
      </c>
      <c r="I182" s="401">
        <f t="shared" si="83"/>
        <v>0</v>
      </c>
      <c r="J182" s="401">
        <f t="shared" si="83"/>
        <v>0</v>
      </c>
      <c r="K182" s="401">
        <f t="shared" si="83"/>
        <v>0</v>
      </c>
      <c r="L182" s="401">
        <f t="shared" si="83"/>
        <v>0</v>
      </c>
      <c r="M182" s="401">
        <f t="shared" si="83"/>
        <v>0</v>
      </c>
      <c r="N182" s="401">
        <f t="shared" si="83"/>
        <v>0</v>
      </c>
      <c r="O182" s="401">
        <f t="shared" si="83"/>
        <v>0</v>
      </c>
      <c r="P182" s="401">
        <f t="shared" si="83"/>
        <v>0</v>
      </c>
      <c r="Q182" s="401">
        <f t="shared" si="83"/>
        <v>0</v>
      </c>
      <c r="R182" s="401">
        <f t="shared" si="83"/>
        <v>0</v>
      </c>
      <c r="S182" s="401">
        <f t="shared" si="83"/>
        <v>0</v>
      </c>
      <c r="T182" s="401">
        <f t="shared" si="83"/>
        <v>0</v>
      </c>
      <c r="U182" s="306"/>
      <c r="V182" s="306"/>
      <c r="W182" s="306"/>
      <c r="X182" s="306"/>
      <c r="Y182" s="306"/>
      <c r="Z182" s="306"/>
      <c r="AA182" s="306"/>
      <c r="AB182" s="306"/>
      <c r="AC182" s="306"/>
      <c r="AD182" s="306"/>
      <c r="AE182" s="306"/>
      <c r="AF182" s="306"/>
      <c r="AG182" s="306"/>
      <c r="AH182" s="306"/>
      <c r="AI182" s="306"/>
      <c r="AJ182" s="306"/>
      <c r="AK182" s="306"/>
      <c r="AL182" s="306"/>
      <c r="AM182" s="306"/>
      <c r="AN182" s="306"/>
      <c r="AO182" s="306"/>
      <c r="AP182" s="306"/>
      <c r="AQ182" s="306"/>
      <c r="AR182" s="306"/>
      <c r="AS182" s="306"/>
      <c r="AT182" s="306"/>
      <c r="AU182" s="306"/>
      <c r="AV182" s="306"/>
      <c r="AW182" s="306"/>
      <c r="AX182" s="306"/>
      <c r="AY182" s="306"/>
      <c r="AZ182" s="306"/>
      <c r="BA182" s="306"/>
      <c r="BB182" s="306"/>
      <c r="BC182" s="306"/>
      <c r="BD182" s="306"/>
      <c r="BE182" s="306"/>
      <c r="BF182" s="306"/>
      <c r="BG182" s="306"/>
      <c r="BH182" s="306"/>
    </row>
    <row r="183" spans="1:60" s="307" customFormat="1">
      <c r="A183" s="312">
        <v>4</v>
      </c>
      <c r="B183" s="194" t="s">
        <v>246</v>
      </c>
      <c r="C183" s="401">
        <f t="shared" si="83"/>
        <v>0</v>
      </c>
      <c r="D183" s="401">
        <f t="shared" si="83"/>
        <v>0</v>
      </c>
      <c r="E183" s="401">
        <f t="shared" si="83"/>
        <v>0</v>
      </c>
      <c r="F183" s="401">
        <f t="shared" si="83"/>
        <v>0</v>
      </c>
      <c r="G183" s="401">
        <f t="shared" si="83"/>
        <v>0</v>
      </c>
      <c r="H183" s="401">
        <f t="shared" si="83"/>
        <v>0</v>
      </c>
      <c r="I183" s="401">
        <f t="shared" si="83"/>
        <v>0</v>
      </c>
      <c r="J183" s="401">
        <f t="shared" si="83"/>
        <v>0</v>
      </c>
      <c r="K183" s="401">
        <f t="shared" si="83"/>
        <v>0</v>
      </c>
      <c r="L183" s="401">
        <f t="shared" si="83"/>
        <v>0</v>
      </c>
      <c r="M183" s="401">
        <f t="shared" si="83"/>
        <v>0</v>
      </c>
      <c r="N183" s="401">
        <f t="shared" si="83"/>
        <v>0</v>
      </c>
      <c r="O183" s="401">
        <f t="shared" si="83"/>
        <v>0</v>
      </c>
      <c r="P183" s="401">
        <f t="shared" si="83"/>
        <v>0</v>
      </c>
      <c r="Q183" s="401">
        <f t="shared" si="83"/>
        <v>0</v>
      </c>
      <c r="R183" s="401">
        <f t="shared" si="83"/>
        <v>0</v>
      </c>
      <c r="S183" s="401">
        <f t="shared" si="83"/>
        <v>0</v>
      </c>
      <c r="T183" s="401">
        <f t="shared" si="83"/>
        <v>0</v>
      </c>
      <c r="U183" s="306"/>
      <c r="V183" s="306"/>
      <c r="W183" s="306"/>
      <c r="X183" s="306"/>
      <c r="Y183" s="306"/>
      <c r="Z183" s="306"/>
      <c r="AA183" s="306"/>
      <c r="AB183" s="306"/>
      <c r="AC183" s="306"/>
      <c r="AD183" s="306"/>
      <c r="AE183" s="306"/>
      <c r="AF183" s="306"/>
      <c r="AG183" s="306"/>
      <c r="AH183" s="306"/>
      <c r="AI183" s="306"/>
      <c r="AJ183" s="306"/>
      <c r="AK183" s="306"/>
      <c r="AL183" s="306"/>
      <c r="AM183" s="306"/>
      <c r="AN183" s="306"/>
      <c r="AO183" s="306"/>
      <c r="AP183" s="306"/>
      <c r="AQ183" s="306"/>
      <c r="AR183" s="306"/>
      <c r="AS183" s="306"/>
      <c r="AT183" s="306"/>
      <c r="AU183" s="306"/>
      <c r="AV183" s="306"/>
      <c r="AW183" s="306"/>
      <c r="AX183" s="306"/>
      <c r="AY183" s="306"/>
      <c r="AZ183" s="306"/>
      <c r="BA183" s="306"/>
      <c r="BB183" s="306"/>
      <c r="BC183" s="306"/>
      <c r="BD183" s="306"/>
      <c r="BE183" s="306"/>
      <c r="BF183" s="306"/>
      <c r="BG183" s="306"/>
      <c r="BH183" s="306"/>
    </row>
    <row r="184" spans="1:60" s="307" customFormat="1">
      <c r="A184" s="312">
        <v>5</v>
      </c>
      <c r="B184" s="194" t="s">
        <v>247</v>
      </c>
      <c r="C184" s="401">
        <f t="shared" si="83"/>
        <v>0</v>
      </c>
      <c r="D184" s="401">
        <f t="shared" si="83"/>
        <v>0</v>
      </c>
      <c r="E184" s="401">
        <f t="shared" si="83"/>
        <v>0</v>
      </c>
      <c r="F184" s="401">
        <f t="shared" si="83"/>
        <v>0</v>
      </c>
      <c r="G184" s="401">
        <f t="shared" si="83"/>
        <v>0</v>
      </c>
      <c r="H184" s="401">
        <f t="shared" si="83"/>
        <v>0</v>
      </c>
      <c r="I184" s="401">
        <f t="shared" si="83"/>
        <v>0</v>
      </c>
      <c r="J184" s="401">
        <f t="shared" si="83"/>
        <v>0</v>
      </c>
      <c r="K184" s="401">
        <f t="shared" si="83"/>
        <v>0</v>
      </c>
      <c r="L184" s="401">
        <f t="shared" si="83"/>
        <v>0</v>
      </c>
      <c r="M184" s="401">
        <f t="shared" si="83"/>
        <v>0</v>
      </c>
      <c r="N184" s="401">
        <f t="shared" si="83"/>
        <v>0</v>
      </c>
      <c r="O184" s="401">
        <f t="shared" si="83"/>
        <v>0</v>
      </c>
      <c r="P184" s="401">
        <f t="shared" si="83"/>
        <v>0</v>
      </c>
      <c r="Q184" s="401">
        <f t="shared" si="83"/>
        <v>0</v>
      </c>
      <c r="R184" s="401">
        <f t="shared" si="83"/>
        <v>0</v>
      </c>
      <c r="S184" s="401">
        <f t="shared" si="83"/>
        <v>0</v>
      </c>
      <c r="T184" s="401">
        <f t="shared" si="83"/>
        <v>0</v>
      </c>
      <c r="U184" s="306"/>
      <c r="V184" s="306"/>
      <c r="W184" s="306"/>
      <c r="X184" s="306"/>
      <c r="Y184" s="306"/>
      <c r="Z184" s="306"/>
      <c r="AA184" s="306"/>
      <c r="AB184" s="306"/>
      <c r="AC184" s="306"/>
      <c r="AD184" s="306"/>
      <c r="AE184" s="306"/>
      <c r="AF184" s="306"/>
      <c r="AG184" s="306"/>
      <c r="AH184" s="306"/>
      <c r="AI184" s="306"/>
      <c r="AJ184" s="306"/>
      <c r="AK184" s="306"/>
      <c r="AL184" s="306"/>
      <c r="AM184" s="306"/>
      <c r="AN184" s="306"/>
      <c r="AO184" s="306"/>
      <c r="AP184" s="306"/>
      <c r="AQ184" s="306"/>
      <c r="AR184" s="306"/>
      <c r="AS184" s="306"/>
      <c r="AT184" s="306"/>
      <c r="AU184" s="306"/>
      <c r="AV184" s="306"/>
      <c r="AW184" s="306"/>
      <c r="AX184" s="306"/>
      <c r="AY184" s="306"/>
      <c r="AZ184" s="306"/>
      <c r="BA184" s="306"/>
      <c r="BB184" s="306"/>
      <c r="BC184" s="306"/>
      <c r="BD184" s="306"/>
      <c r="BE184" s="306"/>
      <c r="BF184" s="306"/>
      <c r="BG184" s="306"/>
      <c r="BH184" s="306"/>
    </row>
    <row r="185" spans="1:60" s="307" customFormat="1">
      <c r="A185" s="312">
        <v>6</v>
      </c>
      <c r="B185" s="194" t="s">
        <v>248</v>
      </c>
      <c r="C185" s="401">
        <f t="shared" si="83"/>
        <v>0</v>
      </c>
      <c r="D185" s="401">
        <f t="shared" si="83"/>
        <v>0</v>
      </c>
      <c r="E185" s="401">
        <f t="shared" si="83"/>
        <v>0</v>
      </c>
      <c r="F185" s="401">
        <f t="shared" si="83"/>
        <v>0</v>
      </c>
      <c r="G185" s="401">
        <f t="shared" si="83"/>
        <v>0</v>
      </c>
      <c r="H185" s="401">
        <f t="shared" si="83"/>
        <v>0</v>
      </c>
      <c r="I185" s="401">
        <f t="shared" si="83"/>
        <v>0</v>
      </c>
      <c r="J185" s="401">
        <f t="shared" si="83"/>
        <v>0</v>
      </c>
      <c r="K185" s="401">
        <f t="shared" si="83"/>
        <v>0</v>
      </c>
      <c r="L185" s="401">
        <f t="shared" si="83"/>
        <v>0</v>
      </c>
      <c r="M185" s="401">
        <f t="shared" si="83"/>
        <v>0</v>
      </c>
      <c r="N185" s="401">
        <f t="shared" si="83"/>
        <v>0</v>
      </c>
      <c r="O185" s="401">
        <f t="shared" si="83"/>
        <v>0</v>
      </c>
      <c r="P185" s="401">
        <f t="shared" si="83"/>
        <v>0</v>
      </c>
      <c r="Q185" s="401">
        <f t="shared" si="83"/>
        <v>0</v>
      </c>
      <c r="R185" s="401">
        <f t="shared" si="83"/>
        <v>0</v>
      </c>
      <c r="S185" s="401">
        <f t="shared" si="83"/>
        <v>0</v>
      </c>
      <c r="T185" s="401">
        <f t="shared" si="83"/>
        <v>0</v>
      </c>
      <c r="U185" s="306"/>
      <c r="V185" s="306"/>
      <c r="W185" s="306"/>
      <c r="X185" s="306"/>
      <c r="Y185" s="306"/>
      <c r="Z185" s="306"/>
      <c r="AA185" s="306"/>
      <c r="AB185" s="306"/>
      <c r="AC185" s="306"/>
      <c r="AD185" s="306"/>
      <c r="AE185" s="306"/>
      <c r="AF185" s="306"/>
      <c r="AG185" s="306"/>
      <c r="AH185" s="306"/>
      <c r="AI185" s="306"/>
      <c r="AJ185" s="306"/>
      <c r="AK185" s="306"/>
      <c r="AL185" s="306"/>
      <c r="AM185" s="306"/>
      <c r="AN185" s="306"/>
      <c r="AO185" s="306"/>
      <c r="AP185" s="306"/>
      <c r="AQ185" s="306"/>
      <c r="AR185" s="306"/>
      <c r="AS185" s="306"/>
      <c r="AT185" s="306"/>
      <c r="AU185" s="306"/>
      <c r="AV185" s="306"/>
      <c r="AW185" s="306"/>
      <c r="AX185" s="306"/>
      <c r="AY185" s="306"/>
      <c r="AZ185" s="306"/>
      <c r="BA185" s="306"/>
      <c r="BB185" s="306"/>
      <c r="BC185" s="306"/>
      <c r="BD185" s="306"/>
      <c r="BE185" s="306"/>
      <c r="BF185" s="306"/>
      <c r="BG185" s="306"/>
      <c r="BH185" s="306"/>
    </row>
    <row r="186" spans="1:60" s="307" customFormat="1">
      <c r="A186" s="312">
        <v>9</v>
      </c>
      <c r="B186" s="194" t="s">
        <v>249</v>
      </c>
      <c r="C186" s="401">
        <f t="shared" si="83"/>
        <v>0</v>
      </c>
      <c r="D186" s="401">
        <f t="shared" si="83"/>
        <v>0</v>
      </c>
      <c r="E186" s="401">
        <f t="shared" si="83"/>
        <v>0</v>
      </c>
      <c r="F186" s="401">
        <f t="shared" si="83"/>
        <v>0</v>
      </c>
      <c r="G186" s="401">
        <f t="shared" si="83"/>
        <v>0</v>
      </c>
      <c r="H186" s="401">
        <f t="shared" si="83"/>
        <v>0</v>
      </c>
      <c r="I186" s="401">
        <f t="shared" si="83"/>
        <v>0</v>
      </c>
      <c r="J186" s="401">
        <f t="shared" si="83"/>
        <v>0</v>
      </c>
      <c r="K186" s="401">
        <f t="shared" si="83"/>
        <v>0</v>
      </c>
      <c r="L186" s="401">
        <f t="shared" si="83"/>
        <v>0</v>
      </c>
      <c r="M186" s="401">
        <f t="shared" si="83"/>
        <v>0</v>
      </c>
      <c r="N186" s="401">
        <f t="shared" si="83"/>
        <v>0</v>
      </c>
      <c r="O186" s="401">
        <f t="shared" si="83"/>
        <v>0</v>
      </c>
      <c r="P186" s="401">
        <f t="shared" si="83"/>
        <v>0</v>
      </c>
      <c r="Q186" s="401">
        <f t="shared" si="83"/>
        <v>0</v>
      </c>
      <c r="R186" s="401">
        <f t="shared" si="83"/>
        <v>0</v>
      </c>
      <c r="S186" s="401">
        <f t="shared" si="83"/>
        <v>0</v>
      </c>
      <c r="T186" s="401">
        <f t="shared" si="83"/>
        <v>0</v>
      </c>
      <c r="U186" s="306"/>
      <c r="V186" s="306"/>
      <c r="W186" s="306"/>
      <c r="X186" s="306"/>
      <c r="Y186" s="306"/>
      <c r="Z186" s="306"/>
      <c r="AA186" s="306"/>
      <c r="AB186" s="306"/>
      <c r="AC186" s="306"/>
      <c r="AD186" s="306"/>
      <c r="AE186" s="306"/>
      <c r="AF186" s="306"/>
      <c r="AG186" s="306"/>
      <c r="AH186" s="306"/>
      <c r="AI186" s="306"/>
      <c r="AJ186" s="306"/>
      <c r="AK186" s="306"/>
      <c r="AL186" s="306"/>
      <c r="AM186" s="306"/>
      <c r="AN186" s="306"/>
      <c r="AO186" s="306"/>
      <c r="AP186" s="306"/>
      <c r="AQ186" s="306"/>
      <c r="AR186" s="306"/>
      <c r="AS186" s="306"/>
      <c r="AT186" s="306"/>
      <c r="AU186" s="306"/>
      <c r="AV186" s="306"/>
      <c r="AW186" s="306"/>
      <c r="AX186" s="306"/>
      <c r="AY186" s="306"/>
      <c r="AZ186" s="306"/>
      <c r="BA186" s="306"/>
      <c r="BB186" s="306"/>
      <c r="BC186" s="306"/>
      <c r="BD186" s="306"/>
      <c r="BE186" s="306"/>
      <c r="BF186" s="306"/>
      <c r="BG186" s="306"/>
      <c r="BH186" s="306"/>
    </row>
    <row r="187" spans="1:60" s="307" customFormat="1">
      <c r="A187" s="312">
        <v>10</v>
      </c>
      <c r="B187" s="194" t="s">
        <v>250</v>
      </c>
      <c r="C187" s="401">
        <f t="shared" si="83"/>
        <v>0</v>
      </c>
      <c r="D187" s="401">
        <f t="shared" si="83"/>
        <v>0</v>
      </c>
      <c r="E187" s="401">
        <f t="shared" si="83"/>
        <v>0</v>
      </c>
      <c r="F187" s="401">
        <f t="shared" si="83"/>
        <v>0</v>
      </c>
      <c r="G187" s="401">
        <f t="shared" si="83"/>
        <v>0</v>
      </c>
      <c r="H187" s="401">
        <f t="shared" si="83"/>
        <v>0</v>
      </c>
      <c r="I187" s="401">
        <f t="shared" si="83"/>
        <v>0</v>
      </c>
      <c r="J187" s="401">
        <f t="shared" si="83"/>
        <v>0</v>
      </c>
      <c r="K187" s="401">
        <f t="shared" si="83"/>
        <v>0</v>
      </c>
      <c r="L187" s="401">
        <f t="shared" si="83"/>
        <v>0</v>
      </c>
      <c r="M187" s="401">
        <f t="shared" si="83"/>
        <v>0</v>
      </c>
      <c r="N187" s="401">
        <f t="shared" si="83"/>
        <v>0</v>
      </c>
      <c r="O187" s="401">
        <f t="shared" si="83"/>
        <v>0</v>
      </c>
      <c r="P187" s="401">
        <f t="shared" si="83"/>
        <v>0</v>
      </c>
      <c r="Q187" s="401">
        <f t="shared" si="83"/>
        <v>0</v>
      </c>
      <c r="R187" s="401">
        <f t="shared" si="83"/>
        <v>0</v>
      </c>
      <c r="S187" s="401">
        <f t="shared" si="83"/>
        <v>0</v>
      </c>
      <c r="T187" s="401">
        <f t="shared" si="83"/>
        <v>0</v>
      </c>
      <c r="U187" s="306"/>
      <c r="V187" s="306"/>
      <c r="W187" s="306"/>
      <c r="X187" s="306"/>
      <c r="Y187" s="306"/>
      <c r="Z187" s="306"/>
      <c r="AA187" s="306"/>
      <c r="AB187" s="306"/>
      <c r="AC187" s="306"/>
      <c r="AD187" s="306"/>
      <c r="AE187" s="306"/>
      <c r="AF187" s="306"/>
      <c r="AG187" s="306"/>
      <c r="AH187" s="306"/>
      <c r="AI187" s="306"/>
      <c r="AJ187" s="306"/>
      <c r="AK187" s="306"/>
      <c r="AL187" s="306"/>
      <c r="AM187" s="306"/>
      <c r="AN187" s="306"/>
      <c r="AO187" s="306"/>
      <c r="AP187" s="306"/>
      <c r="AQ187" s="306"/>
      <c r="AR187" s="306"/>
      <c r="AS187" s="306"/>
      <c r="AT187" s="306"/>
      <c r="AU187" s="306"/>
      <c r="AV187" s="306"/>
      <c r="AW187" s="306"/>
      <c r="AX187" s="306"/>
      <c r="AY187" s="306"/>
      <c r="AZ187" s="306"/>
      <c r="BA187" s="306"/>
      <c r="BB187" s="306"/>
      <c r="BC187" s="306"/>
      <c r="BD187" s="306"/>
      <c r="BE187" s="306"/>
      <c r="BF187" s="306"/>
      <c r="BG187" s="306"/>
      <c r="BH187" s="306"/>
    </row>
    <row r="188" spans="1:60" s="307" customFormat="1" ht="25.5">
      <c r="A188" s="313" t="s">
        <v>144</v>
      </c>
      <c r="B188" s="296" t="s">
        <v>251</v>
      </c>
      <c r="C188" s="399">
        <f>C178+C179</f>
        <v>0</v>
      </c>
      <c r="D188" s="399">
        <f>D178+D179</f>
        <v>0</v>
      </c>
      <c r="E188" s="399">
        <f t="shared" ref="E188:T188" si="84">E178+E179</f>
        <v>0</v>
      </c>
      <c r="F188" s="399">
        <f t="shared" si="84"/>
        <v>0</v>
      </c>
      <c r="G188" s="399">
        <f t="shared" si="84"/>
        <v>0</v>
      </c>
      <c r="H188" s="399">
        <f t="shared" si="84"/>
        <v>0</v>
      </c>
      <c r="I188" s="399">
        <f t="shared" si="84"/>
        <v>0</v>
      </c>
      <c r="J188" s="399">
        <f t="shared" si="84"/>
        <v>0</v>
      </c>
      <c r="K188" s="399">
        <f t="shared" si="84"/>
        <v>0</v>
      </c>
      <c r="L188" s="399">
        <f t="shared" si="84"/>
        <v>0</v>
      </c>
      <c r="M188" s="399">
        <f t="shared" si="84"/>
        <v>0</v>
      </c>
      <c r="N188" s="399">
        <f t="shared" si="84"/>
        <v>0</v>
      </c>
      <c r="O188" s="399">
        <f t="shared" si="84"/>
        <v>0</v>
      </c>
      <c r="P188" s="399">
        <f t="shared" si="84"/>
        <v>0</v>
      </c>
      <c r="Q188" s="399">
        <f t="shared" si="84"/>
        <v>0</v>
      </c>
      <c r="R188" s="399">
        <f t="shared" si="84"/>
        <v>0</v>
      </c>
      <c r="S188" s="399">
        <f t="shared" si="84"/>
        <v>0</v>
      </c>
      <c r="T188" s="399">
        <f t="shared" si="84"/>
        <v>0</v>
      </c>
      <c r="U188" s="306"/>
      <c r="V188" s="306"/>
      <c r="W188" s="306"/>
      <c r="X188" s="306"/>
      <c r="Y188" s="306"/>
      <c r="Z188" s="306"/>
      <c r="AA188" s="306"/>
      <c r="AB188" s="306"/>
      <c r="AC188" s="306"/>
      <c r="AD188" s="306"/>
      <c r="AE188" s="306"/>
      <c r="AF188" s="306"/>
      <c r="AG188" s="306"/>
      <c r="AH188" s="306"/>
      <c r="AI188" s="306"/>
      <c r="AJ188" s="306"/>
      <c r="AK188" s="306"/>
      <c r="AL188" s="306"/>
      <c r="AM188" s="306"/>
      <c r="AN188" s="306"/>
      <c r="AO188" s="306"/>
      <c r="AP188" s="306"/>
      <c r="AQ188" s="306"/>
      <c r="AR188" s="306"/>
      <c r="AS188" s="306"/>
      <c r="AT188" s="306"/>
      <c r="AU188" s="306"/>
      <c r="AV188" s="306"/>
      <c r="AW188" s="306"/>
      <c r="AX188" s="306"/>
      <c r="AY188" s="306"/>
      <c r="AZ188" s="306"/>
      <c r="BA188" s="306"/>
      <c r="BB188" s="306"/>
      <c r="BC188" s="306"/>
      <c r="BD188" s="306"/>
      <c r="BE188" s="306"/>
      <c r="BF188" s="306"/>
      <c r="BG188" s="306"/>
      <c r="BH188" s="306"/>
    </row>
    <row r="189" spans="1:60" s="307" customFormat="1" ht="25.5">
      <c r="A189" s="308" t="s">
        <v>59</v>
      </c>
      <c r="B189" s="309" t="s">
        <v>70</v>
      </c>
      <c r="C189" s="310"/>
      <c r="D189" s="310"/>
      <c r="E189" s="310"/>
      <c r="F189" s="310"/>
      <c r="G189" s="310"/>
      <c r="H189" s="310"/>
      <c r="I189" s="310"/>
      <c r="J189" s="310"/>
      <c r="K189" s="310"/>
      <c r="L189" s="310"/>
      <c r="M189" s="310"/>
      <c r="N189" s="310"/>
      <c r="O189" s="310"/>
      <c r="P189" s="310"/>
      <c r="Q189" s="310"/>
      <c r="R189" s="310"/>
      <c r="S189" s="310"/>
      <c r="T189" s="310"/>
      <c r="U189" s="306"/>
      <c r="V189" s="306"/>
      <c r="W189" s="306"/>
      <c r="X189" s="306"/>
      <c r="Y189" s="306"/>
      <c r="Z189" s="306"/>
      <c r="AA189" s="306"/>
      <c r="AB189" s="306"/>
      <c r="AC189" s="306"/>
      <c r="AD189" s="306"/>
      <c r="AE189" s="306"/>
      <c r="AF189" s="306"/>
      <c r="AG189" s="306"/>
      <c r="AH189" s="306"/>
      <c r="AI189" s="306"/>
      <c r="AJ189" s="306"/>
      <c r="AK189" s="306"/>
      <c r="AL189" s="306"/>
      <c r="AM189" s="306"/>
      <c r="AN189" s="306"/>
      <c r="AO189" s="306"/>
      <c r="AP189" s="306"/>
      <c r="AQ189" s="306"/>
      <c r="AR189" s="306"/>
      <c r="AS189" s="306"/>
      <c r="AT189" s="306"/>
      <c r="AU189" s="306"/>
      <c r="AV189" s="306"/>
      <c r="AW189" s="306"/>
      <c r="AX189" s="306"/>
      <c r="AY189" s="306"/>
      <c r="AZ189" s="306"/>
      <c r="BA189" s="306"/>
      <c r="BB189" s="306"/>
      <c r="BC189" s="306"/>
      <c r="BD189" s="306"/>
      <c r="BE189" s="306"/>
      <c r="BF189" s="306"/>
      <c r="BG189" s="306"/>
      <c r="BH189" s="306"/>
    </row>
    <row r="190" spans="1:60" s="307" customFormat="1">
      <c r="A190" s="314"/>
      <c r="B190" s="194" t="s">
        <v>252</v>
      </c>
      <c r="C190" s="401">
        <f t="shared" ref="C190:T191" si="85">C153+C116</f>
        <v>0</v>
      </c>
      <c r="D190" s="401">
        <f t="shared" si="85"/>
        <v>0</v>
      </c>
      <c r="E190" s="401">
        <f t="shared" si="85"/>
        <v>0</v>
      </c>
      <c r="F190" s="401">
        <f t="shared" si="85"/>
        <v>0</v>
      </c>
      <c r="G190" s="401">
        <f t="shared" si="85"/>
        <v>0</v>
      </c>
      <c r="H190" s="401">
        <f t="shared" si="85"/>
        <v>0</v>
      </c>
      <c r="I190" s="401">
        <f t="shared" si="85"/>
        <v>0</v>
      </c>
      <c r="J190" s="401">
        <f t="shared" si="85"/>
        <v>0</v>
      </c>
      <c r="K190" s="401">
        <f t="shared" si="85"/>
        <v>0</v>
      </c>
      <c r="L190" s="401">
        <f t="shared" si="85"/>
        <v>0</v>
      </c>
      <c r="M190" s="401">
        <f t="shared" si="85"/>
        <v>0</v>
      </c>
      <c r="N190" s="401">
        <f t="shared" si="85"/>
        <v>0</v>
      </c>
      <c r="O190" s="401">
        <f t="shared" si="85"/>
        <v>0</v>
      </c>
      <c r="P190" s="401">
        <f t="shared" si="85"/>
        <v>0</v>
      </c>
      <c r="Q190" s="401">
        <f t="shared" si="85"/>
        <v>0</v>
      </c>
      <c r="R190" s="401">
        <f t="shared" si="85"/>
        <v>0</v>
      </c>
      <c r="S190" s="401">
        <f t="shared" si="85"/>
        <v>0</v>
      </c>
      <c r="T190" s="401">
        <f t="shared" si="85"/>
        <v>0</v>
      </c>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6"/>
      <c r="AY190" s="306"/>
      <c r="AZ190" s="306"/>
      <c r="BA190" s="306"/>
      <c r="BB190" s="306"/>
      <c r="BC190" s="306"/>
      <c r="BD190" s="306"/>
      <c r="BE190" s="306"/>
      <c r="BF190" s="306"/>
      <c r="BG190" s="306"/>
      <c r="BH190" s="306"/>
    </row>
    <row r="191" spans="1:60" s="307" customFormat="1">
      <c r="A191" s="314"/>
      <c r="B191" s="194" t="s">
        <v>253</v>
      </c>
      <c r="C191" s="401">
        <f t="shared" si="85"/>
        <v>0</v>
      </c>
      <c r="D191" s="401">
        <f t="shared" si="85"/>
        <v>0</v>
      </c>
      <c r="E191" s="401">
        <f t="shared" si="85"/>
        <v>0</v>
      </c>
      <c r="F191" s="401">
        <f t="shared" si="85"/>
        <v>0</v>
      </c>
      <c r="G191" s="401">
        <f t="shared" si="85"/>
        <v>0</v>
      </c>
      <c r="H191" s="401">
        <f t="shared" si="85"/>
        <v>0</v>
      </c>
      <c r="I191" s="401">
        <f t="shared" si="85"/>
        <v>0</v>
      </c>
      <c r="J191" s="401">
        <f t="shared" si="85"/>
        <v>0</v>
      </c>
      <c r="K191" s="401">
        <f t="shared" si="85"/>
        <v>0</v>
      </c>
      <c r="L191" s="401">
        <f t="shared" si="85"/>
        <v>0</v>
      </c>
      <c r="M191" s="401">
        <f t="shared" si="85"/>
        <v>0</v>
      </c>
      <c r="N191" s="401">
        <f t="shared" si="85"/>
        <v>0</v>
      </c>
      <c r="O191" s="401">
        <f t="shared" si="85"/>
        <v>0</v>
      </c>
      <c r="P191" s="401">
        <f t="shared" si="85"/>
        <v>0</v>
      </c>
      <c r="Q191" s="401">
        <f t="shared" si="85"/>
        <v>0</v>
      </c>
      <c r="R191" s="401">
        <f t="shared" si="85"/>
        <v>0</v>
      </c>
      <c r="S191" s="401">
        <f t="shared" si="85"/>
        <v>0</v>
      </c>
      <c r="T191" s="401">
        <f t="shared" si="85"/>
        <v>0</v>
      </c>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6"/>
      <c r="AY191" s="306"/>
      <c r="AZ191" s="306"/>
      <c r="BA191" s="306"/>
      <c r="BB191" s="306"/>
      <c r="BC191" s="306"/>
      <c r="BD191" s="306"/>
      <c r="BE191" s="306"/>
      <c r="BF191" s="306"/>
      <c r="BG191" s="306"/>
      <c r="BH191" s="306"/>
    </row>
    <row r="192" spans="1:60" s="307" customFormat="1" ht="25.5">
      <c r="A192" s="313" t="s">
        <v>144</v>
      </c>
      <c r="B192" s="296" t="s">
        <v>254</v>
      </c>
      <c r="C192" s="399">
        <f t="shared" ref="C192:T192" si="86">C190-C191</f>
        <v>0</v>
      </c>
      <c r="D192" s="399">
        <f>D190-D191</f>
        <v>0</v>
      </c>
      <c r="E192" s="399">
        <f t="shared" si="86"/>
        <v>0</v>
      </c>
      <c r="F192" s="399">
        <f t="shared" si="86"/>
        <v>0</v>
      </c>
      <c r="G192" s="399">
        <f t="shared" si="86"/>
        <v>0</v>
      </c>
      <c r="H192" s="399">
        <f t="shared" si="86"/>
        <v>0</v>
      </c>
      <c r="I192" s="399">
        <f t="shared" si="86"/>
        <v>0</v>
      </c>
      <c r="J192" s="399">
        <f t="shared" si="86"/>
        <v>0</v>
      </c>
      <c r="K192" s="399">
        <f t="shared" si="86"/>
        <v>0</v>
      </c>
      <c r="L192" s="399">
        <f t="shared" si="86"/>
        <v>0</v>
      </c>
      <c r="M192" s="399">
        <f t="shared" si="86"/>
        <v>0</v>
      </c>
      <c r="N192" s="399">
        <f t="shared" si="86"/>
        <v>0</v>
      </c>
      <c r="O192" s="399">
        <f t="shared" si="86"/>
        <v>0</v>
      </c>
      <c r="P192" s="399">
        <f t="shared" si="86"/>
        <v>0</v>
      </c>
      <c r="Q192" s="399">
        <f t="shared" si="86"/>
        <v>0</v>
      </c>
      <c r="R192" s="399">
        <f t="shared" si="86"/>
        <v>0</v>
      </c>
      <c r="S192" s="399">
        <f t="shared" si="86"/>
        <v>0</v>
      </c>
      <c r="T192" s="399">
        <f t="shared" si="86"/>
        <v>0</v>
      </c>
      <c r="U192" s="306"/>
      <c r="V192" s="306"/>
      <c r="W192" s="306"/>
      <c r="X192" s="306"/>
      <c r="Y192" s="306"/>
      <c r="Z192" s="306"/>
      <c r="AA192" s="306"/>
      <c r="AB192" s="306"/>
      <c r="AC192" s="306"/>
      <c r="AD192" s="306"/>
      <c r="AE192" s="306"/>
      <c r="AF192" s="306"/>
      <c r="AG192" s="306"/>
      <c r="AH192" s="306"/>
      <c r="AI192" s="306"/>
      <c r="AJ192" s="306"/>
      <c r="AK192" s="306"/>
      <c r="AL192" s="306"/>
      <c r="AM192" s="306"/>
      <c r="AN192" s="306"/>
      <c r="AO192" s="306"/>
      <c r="AP192" s="306"/>
      <c r="AQ192" s="306"/>
      <c r="AR192" s="306"/>
      <c r="AS192" s="306"/>
      <c r="AT192" s="306"/>
      <c r="AU192" s="306"/>
      <c r="AV192" s="306"/>
      <c r="AW192" s="306"/>
      <c r="AX192" s="306"/>
      <c r="AY192" s="306"/>
      <c r="AZ192" s="306"/>
      <c r="BA192" s="306"/>
      <c r="BB192" s="306"/>
      <c r="BC192" s="306"/>
      <c r="BD192" s="306"/>
      <c r="BE192" s="306"/>
      <c r="BF192" s="306"/>
      <c r="BG192" s="306"/>
      <c r="BH192" s="306"/>
    </row>
    <row r="193" spans="1:60" s="307" customFormat="1" ht="25.5">
      <c r="A193" s="308" t="s">
        <v>60</v>
      </c>
      <c r="B193" s="309" t="s">
        <v>71</v>
      </c>
      <c r="C193" s="310"/>
      <c r="D193" s="310"/>
      <c r="E193" s="310"/>
      <c r="F193" s="310"/>
      <c r="G193" s="310"/>
      <c r="H193" s="310"/>
      <c r="I193" s="310"/>
      <c r="J193" s="310"/>
      <c r="K193" s="310"/>
      <c r="L193" s="310"/>
      <c r="M193" s="310"/>
      <c r="N193" s="310"/>
      <c r="O193" s="310"/>
      <c r="P193" s="310"/>
      <c r="Q193" s="310"/>
      <c r="R193" s="310"/>
      <c r="S193" s="310"/>
      <c r="T193" s="310"/>
      <c r="U193" s="306"/>
      <c r="V193" s="306"/>
      <c r="W193" s="306"/>
      <c r="X193" s="306"/>
      <c r="Y193" s="306"/>
      <c r="Z193" s="306"/>
      <c r="AA193" s="306"/>
      <c r="AB193" s="306"/>
      <c r="AC193" s="306"/>
      <c r="AD193" s="306"/>
      <c r="AE193" s="306"/>
      <c r="AF193" s="306"/>
      <c r="AG193" s="306"/>
      <c r="AH193" s="306"/>
      <c r="AI193" s="306"/>
      <c r="AJ193" s="306"/>
      <c r="AK193" s="306"/>
      <c r="AL193" s="306"/>
      <c r="AM193" s="306"/>
      <c r="AN193" s="306"/>
      <c r="AO193" s="306"/>
      <c r="AP193" s="306"/>
      <c r="AQ193" s="306"/>
      <c r="AR193" s="306"/>
      <c r="AS193" s="306"/>
      <c r="AT193" s="306"/>
      <c r="AU193" s="306"/>
      <c r="AV193" s="306"/>
      <c r="AW193" s="306"/>
      <c r="AX193" s="306"/>
      <c r="AY193" s="306"/>
      <c r="AZ193" s="306"/>
      <c r="BA193" s="306"/>
      <c r="BB193" s="306"/>
      <c r="BC193" s="306"/>
      <c r="BD193" s="306"/>
      <c r="BE193" s="306"/>
      <c r="BF193" s="306"/>
      <c r="BG193" s="306"/>
      <c r="BH193" s="306"/>
    </row>
    <row r="194" spans="1:60" s="307" customFormat="1">
      <c r="A194" s="315"/>
      <c r="B194" s="316" t="s">
        <v>252</v>
      </c>
      <c r="C194" s="507">
        <f t="shared" ref="C194:T194" si="87">SUM(C195:C200)</f>
        <v>0</v>
      </c>
      <c r="D194" s="507">
        <f>SUM(D195:D200)</f>
        <v>0</v>
      </c>
      <c r="E194" s="507">
        <f t="shared" si="87"/>
        <v>0</v>
      </c>
      <c r="F194" s="507">
        <f t="shared" si="87"/>
        <v>0</v>
      </c>
      <c r="G194" s="507">
        <f t="shared" si="87"/>
        <v>0</v>
      </c>
      <c r="H194" s="507">
        <f t="shared" si="87"/>
        <v>0</v>
      </c>
      <c r="I194" s="507">
        <f t="shared" si="87"/>
        <v>0</v>
      </c>
      <c r="J194" s="507">
        <f t="shared" si="87"/>
        <v>0</v>
      </c>
      <c r="K194" s="507">
        <f t="shared" si="87"/>
        <v>0</v>
      </c>
      <c r="L194" s="507">
        <f t="shared" si="87"/>
        <v>0</v>
      </c>
      <c r="M194" s="507">
        <f t="shared" si="87"/>
        <v>0</v>
      </c>
      <c r="N194" s="507">
        <f t="shared" si="87"/>
        <v>0</v>
      </c>
      <c r="O194" s="507">
        <f t="shared" si="87"/>
        <v>0</v>
      </c>
      <c r="P194" s="507">
        <f t="shared" si="87"/>
        <v>0</v>
      </c>
      <c r="Q194" s="507">
        <f t="shared" si="87"/>
        <v>0</v>
      </c>
      <c r="R194" s="507">
        <f t="shared" si="87"/>
        <v>0</v>
      </c>
      <c r="S194" s="507">
        <f t="shared" si="87"/>
        <v>0</v>
      </c>
      <c r="T194" s="507">
        <f t="shared" si="87"/>
        <v>0</v>
      </c>
      <c r="U194" s="306"/>
      <c r="V194" s="306"/>
      <c r="W194" s="306"/>
      <c r="X194" s="306"/>
      <c r="Y194" s="306"/>
      <c r="Z194" s="306"/>
      <c r="AA194" s="306"/>
      <c r="AB194" s="306"/>
      <c r="AC194" s="306"/>
      <c r="AD194" s="306"/>
      <c r="AE194" s="306"/>
      <c r="AF194" s="306"/>
      <c r="AG194" s="306"/>
      <c r="AH194" s="306"/>
      <c r="AI194" s="306"/>
      <c r="AJ194" s="306"/>
      <c r="AK194" s="306"/>
      <c r="AL194" s="306"/>
      <c r="AM194" s="306"/>
      <c r="AN194" s="306"/>
      <c r="AO194" s="306"/>
      <c r="AP194" s="306"/>
      <c r="AQ194" s="306"/>
      <c r="AR194" s="306"/>
      <c r="AS194" s="306"/>
      <c r="AT194" s="306"/>
      <c r="AU194" s="306"/>
      <c r="AV194" s="306"/>
      <c r="AW194" s="306"/>
      <c r="AX194" s="306"/>
      <c r="AY194" s="306"/>
      <c r="AZ194" s="306"/>
      <c r="BA194" s="306"/>
      <c r="BB194" s="306"/>
      <c r="BC194" s="306"/>
      <c r="BD194" s="306"/>
      <c r="BE194" s="306"/>
      <c r="BF194" s="306"/>
      <c r="BG194" s="306"/>
      <c r="BH194" s="306"/>
    </row>
    <row r="195" spans="1:60" s="307" customFormat="1" ht="38.25">
      <c r="A195" s="312"/>
      <c r="B195" s="77" t="s">
        <v>255</v>
      </c>
      <c r="C195" s="401">
        <f>C158+C121</f>
        <v>0</v>
      </c>
      <c r="D195" s="401">
        <f t="shared" ref="D195:T195" si="88">D158+D121</f>
        <v>0</v>
      </c>
      <c r="E195" s="401">
        <f t="shared" si="88"/>
        <v>0</v>
      </c>
      <c r="F195" s="401">
        <f t="shared" si="88"/>
        <v>0</v>
      </c>
      <c r="G195" s="401">
        <f t="shared" si="88"/>
        <v>0</v>
      </c>
      <c r="H195" s="401">
        <f t="shared" si="88"/>
        <v>0</v>
      </c>
      <c r="I195" s="401">
        <f t="shared" si="88"/>
        <v>0</v>
      </c>
      <c r="J195" s="401">
        <f t="shared" si="88"/>
        <v>0</v>
      </c>
      <c r="K195" s="401">
        <f t="shared" si="88"/>
        <v>0</v>
      </c>
      <c r="L195" s="401">
        <f t="shared" si="88"/>
        <v>0</v>
      </c>
      <c r="M195" s="401">
        <f t="shared" si="88"/>
        <v>0</v>
      </c>
      <c r="N195" s="401">
        <f t="shared" si="88"/>
        <v>0</v>
      </c>
      <c r="O195" s="401">
        <f t="shared" si="88"/>
        <v>0</v>
      </c>
      <c r="P195" s="401">
        <f t="shared" si="88"/>
        <v>0</v>
      </c>
      <c r="Q195" s="401">
        <f t="shared" si="88"/>
        <v>0</v>
      </c>
      <c r="R195" s="401">
        <f t="shared" si="88"/>
        <v>0</v>
      </c>
      <c r="S195" s="401">
        <f t="shared" si="88"/>
        <v>0</v>
      </c>
      <c r="T195" s="401">
        <f t="shared" si="88"/>
        <v>0</v>
      </c>
      <c r="U195" s="306"/>
      <c r="V195" s="306"/>
      <c r="W195" s="306"/>
      <c r="X195" s="306"/>
      <c r="Y195" s="306"/>
      <c r="Z195" s="306"/>
      <c r="AA195" s="306"/>
      <c r="AB195" s="306"/>
      <c r="AC195" s="306"/>
      <c r="AD195" s="306"/>
      <c r="AE195" s="306"/>
      <c r="AF195" s="306"/>
      <c r="AG195" s="306"/>
      <c r="AH195" s="306"/>
      <c r="AI195" s="306"/>
      <c r="AJ195" s="306"/>
      <c r="AK195" s="306"/>
      <c r="AL195" s="306"/>
      <c r="AM195" s="306"/>
      <c r="AN195" s="306"/>
      <c r="AO195" s="306"/>
      <c r="AP195" s="306"/>
      <c r="AQ195" s="306"/>
      <c r="AR195" s="306"/>
      <c r="AS195" s="306"/>
      <c r="AT195" s="306"/>
      <c r="AU195" s="306"/>
      <c r="AV195" s="306"/>
      <c r="AW195" s="306"/>
      <c r="AX195" s="306"/>
      <c r="AY195" s="306"/>
      <c r="AZ195" s="306"/>
      <c r="BA195" s="306"/>
      <c r="BB195" s="306"/>
      <c r="BC195" s="306"/>
      <c r="BD195" s="306"/>
      <c r="BE195" s="306"/>
      <c r="BF195" s="306"/>
      <c r="BG195" s="306"/>
      <c r="BH195" s="306"/>
    </row>
    <row r="196" spans="1:60" s="307" customFormat="1">
      <c r="A196" s="312"/>
      <c r="B196" s="77" t="s">
        <v>256</v>
      </c>
      <c r="C196" s="401">
        <f t="shared" ref="C196:T200" si="89">C159+C122</f>
        <v>0</v>
      </c>
      <c r="D196" s="401">
        <f t="shared" si="89"/>
        <v>0</v>
      </c>
      <c r="E196" s="401">
        <f t="shared" si="89"/>
        <v>0</v>
      </c>
      <c r="F196" s="401">
        <f t="shared" si="89"/>
        <v>0</v>
      </c>
      <c r="G196" s="401">
        <f t="shared" si="89"/>
        <v>0</v>
      </c>
      <c r="H196" s="401">
        <f t="shared" si="89"/>
        <v>0</v>
      </c>
      <c r="I196" s="401">
        <f t="shared" si="89"/>
        <v>0</v>
      </c>
      <c r="J196" s="401">
        <f t="shared" si="89"/>
        <v>0</v>
      </c>
      <c r="K196" s="401">
        <f t="shared" si="89"/>
        <v>0</v>
      </c>
      <c r="L196" s="401">
        <f t="shared" si="89"/>
        <v>0</v>
      </c>
      <c r="M196" s="401">
        <f t="shared" si="89"/>
        <v>0</v>
      </c>
      <c r="N196" s="401">
        <f t="shared" si="89"/>
        <v>0</v>
      </c>
      <c r="O196" s="401">
        <f t="shared" si="89"/>
        <v>0</v>
      </c>
      <c r="P196" s="401">
        <f t="shared" si="89"/>
        <v>0</v>
      </c>
      <c r="Q196" s="401">
        <f t="shared" si="89"/>
        <v>0</v>
      </c>
      <c r="R196" s="401">
        <f t="shared" si="89"/>
        <v>0</v>
      </c>
      <c r="S196" s="401">
        <f t="shared" si="89"/>
        <v>0</v>
      </c>
      <c r="T196" s="401">
        <f t="shared" si="89"/>
        <v>0</v>
      </c>
      <c r="U196" s="306"/>
      <c r="V196" s="306"/>
      <c r="W196" s="306"/>
      <c r="X196" s="306"/>
      <c r="Y196" s="306"/>
      <c r="Z196" s="306"/>
      <c r="AA196" s="306"/>
      <c r="AB196" s="306"/>
      <c r="AC196" s="306"/>
      <c r="AD196" s="306"/>
      <c r="AE196" s="306"/>
      <c r="AF196" s="306"/>
      <c r="AG196" s="306"/>
      <c r="AH196" s="306"/>
      <c r="AI196" s="306"/>
      <c r="AJ196" s="306"/>
      <c r="AK196" s="306"/>
      <c r="AL196" s="306"/>
      <c r="AM196" s="306"/>
      <c r="AN196" s="306"/>
      <c r="AO196" s="306"/>
      <c r="AP196" s="306"/>
      <c r="AQ196" s="306"/>
      <c r="AR196" s="306"/>
      <c r="AS196" s="306"/>
      <c r="AT196" s="306"/>
      <c r="AU196" s="306"/>
      <c r="AV196" s="306"/>
      <c r="AW196" s="306"/>
      <c r="AX196" s="306"/>
      <c r="AY196" s="306"/>
      <c r="AZ196" s="306"/>
      <c r="BA196" s="306"/>
      <c r="BB196" s="306"/>
      <c r="BC196" s="306"/>
      <c r="BD196" s="306"/>
      <c r="BE196" s="306"/>
      <c r="BF196" s="306"/>
      <c r="BG196" s="306"/>
      <c r="BH196" s="306"/>
    </row>
    <row r="197" spans="1:60" s="307" customFormat="1">
      <c r="A197" s="312"/>
      <c r="B197" s="77" t="s">
        <v>257</v>
      </c>
      <c r="C197" s="401">
        <f t="shared" si="89"/>
        <v>0</v>
      </c>
      <c r="D197" s="401">
        <f t="shared" si="89"/>
        <v>0</v>
      </c>
      <c r="E197" s="401">
        <f t="shared" si="89"/>
        <v>0</v>
      </c>
      <c r="F197" s="401">
        <f t="shared" si="89"/>
        <v>0</v>
      </c>
      <c r="G197" s="401">
        <f t="shared" si="89"/>
        <v>0</v>
      </c>
      <c r="H197" s="401">
        <f t="shared" si="89"/>
        <v>0</v>
      </c>
      <c r="I197" s="401">
        <f t="shared" si="89"/>
        <v>0</v>
      </c>
      <c r="J197" s="401">
        <f t="shared" si="89"/>
        <v>0</v>
      </c>
      <c r="K197" s="401">
        <f t="shared" si="89"/>
        <v>0</v>
      </c>
      <c r="L197" s="401">
        <f t="shared" si="89"/>
        <v>0</v>
      </c>
      <c r="M197" s="401">
        <f t="shared" si="89"/>
        <v>0</v>
      </c>
      <c r="N197" s="401">
        <f t="shared" si="89"/>
        <v>0</v>
      </c>
      <c r="O197" s="401">
        <f t="shared" si="89"/>
        <v>0</v>
      </c>
      <c r="P197" s="401">
        <f t="shared" si="89"/>
        <v>0</v>
      </c>
      <c r="Q197" s="401">
        <f t="shared" si="89"/>
        <v>0</v>
      </c>
      <c r="R197" s="401">
        <f t="shared" si="89"/>
        <v>0</v>
      </c>
      <c r="S197" s="401">
        <f t="shared" si="89"/>
        <v>0</v>
      </c>
      <c r="T197" s="401">
        <f t="shared" si="89"/>
        <v>0</v>
      </c>
      <c r="U197" s="306"/>
      <c r="V197" s="306"/>
      <c r="W197" s="306"/>
      <c r="X197" s="306"/>
      <c r="Y197" s="306"/>
      <c r="Z197" s="306"/>
      <c r="AA197" s="306"/>
      <c r="AB197" s="306"/>
      <c r="AC197" s="306"/>
      <c r="AD197" s="306"/>
      <c r="AE197" s="306"/>
      <c r="AF197" s="306"/>
      <c r="AG197" s="306"/>
      <c r="AH197" s="306"/>
      <c r="AI197" s="306"/>
      <c r="AJ197" s="306"/>
      <c r="AK197" s="306"/>
      <c r="AL197" s="306"/>
      <c r="AM197" s="306"/>
      <c r="AN197" s="306"/>
      <c r="AO197" s="306"/>
      <c r="AP197" s="306"/>
      <c r="AQ197" s="306"/>
      <c r="AR197" s="306"/>
      <c r="AS197" s="306"/>
      <c r="AT197" s="306"/>
      <c r="AU197" s="306"/>
      <c r="AV197" s="306"/>
      <c r="AW197" s="306"/>
      <c r="AX197" s="306"/>
      <c r="AY197" s="306"/>
      <c r="AZ197" s="306"/>
      <c r="BA197" s="306"/>
      <c r="BB197" s="306"/>
      <c r="BC197" s="306"/>
      <c r="BD197" s="306"/>
      <c r="BE197" s="306"/>
      <c r="BF197" s="306"/>
      <c r="BG197" s="306"/>
      <c r="BH197" s="306"/>
    </row>
    <row r="198" spans="1:60" s="307" customFormat="1">
      <c r="A198" s="312"/>
      <c r="B198" s="77" t="s">
        <v>258</v>
      </c>
      <c r="C198" s="401">
        <f t="shared" si="89"/>
        <v>0</v>
      </c>
      <c r="D198" s="401">
        <f t="shared" si="89"/>
        <v>0</v>
      </c>
      <c r="E198" s="401">
        <f t="shared" si="89"/>
        <v>0</v>
      </c>
      <c r="F198" s="401">
        <f t="shared" si="89"/>
        <v>0</v>
      </c>
      <c r="G198" s="401">
        <f t="shared" si="89"/>
        <v>0</v>
      </c>
      <c r="H198" s="401">
        <f t="shared" si="89"/>
        <v>0</v>
      </c>
      <c r="I198" s="401">
        <f t="shared" si="89"/>
        <v>0</v>
      </c>
      <c r="J198" s="401">
        <f t="shared" si="89"/>
        <v>0</v>
      </c>
      <c r="K198" s="401">
        <f t="shared" si="89"/>
        <v>0</v>
      </c>
      <c r="L198" s="401">
        <f t="shared" si="89"/>
        <v>0</v>
      </c>
      <c r="M198" s="401">
        <f t="shared" si="89"/>
        <v>0</v>
      </c>
      <c r="N198" s="401">
        <f t="shared" si="89"/>
        <v>0</v>
      </c>
      <c r="O198" s="401">
        <f t="shared" si="89"/>
        <v>0</v>
      </c>
      <c r="P198" s="401">
        <f t="shared" si="89"/>
        <v>0</v>
      </c>
      <c r="Q198" s="401">
        <f t="shared" si="89"/>
        <v>0</v>
      </c>
      <c r="R198" s="401">
        <f t="shared" si="89"/>
        <v>0</v>
      </c>
      <c r="S198" s="401">
        <f t="shared" si="89"/>
        <v>0</v>
      </c>
      <c r="T198" s="401">
        <f t="shared" si="89"/>
        <v>0</v>
      </c>
      <c r="U198" s="306"/>
      <c r="V198" s="306"/>
      <c r="W198" s="306"/>
      <c r="X198" s="306"/>
      <c r="Y198" s="306"/>
      <c r="Z198" s="306"/>
      <c r="AA198" s="306"/>
      <c r="AB198" s="306"/>
      <c r="AC198" s="306"/>
      <c r="AD198" s="306"/>
      <c r="AE198" s="306"/>
      <c r="AF198" s="306"/>
      <c r="AG198" s="306"/>
      <c r="AH198" s="306"/>
      <c r="AI198" s="306"/>
      <c r="AJ198" s="306"/>
      <c r="AK198" s="306"/>
      <c r="AL198" s="306"/>
      <c r="AM198" s="306"/>
      <c r="AN198" s="306"/>
      <c r="AO198" s="306"/>
      <c r="AP198" s="306"/>
      <c r="AQ198" s="306"/>
      <c r="AR198" s="306"/>
      <c r="AS198" s="306"/>
      <c r="AT198" s="306"/>
      <c r="AU198" s="306"/>
      <c r="AV198" s="306"/>
      <c r="AW198" s="306"/>
      <c r="AX198" s="306"/>
      <c r="AY198" s="306"/>
      <c r="AZ198" s="306"/>
      <c r="BA198" s="306"/>
      <c r="BB198" s="306"/>
      <c r="BC198" s="306"/>
      <c r="BD198" s="306"/>
      <c r="BE198" s="306"/>
      <c r="BF198" s="306"/>
      <c r="BG198" s="306"/>
      <c r="BH198" s="306"/>
    </row>
    <row r="199" spans="1:60" s="307" customFormat="1">
      <c r="A199" s="312"/>
      <c r="B199" s="77" t="s">
        <v>259</v>
      </c>
      <c r="C199" s="401">
        <f t="shared" si="89"/>
        <v>0</v>
      </c>
      <c r="D199" s="401">
        <f t="shared" si="89"/>
        <v>0</v>
      </c>
      <c r="E199" s="401">
        <f t="shared" si="89"/>
        <v>0</v>
      </c>
      <c r="F199" s="401">
        <f t="shared" si="89"/>
        <v>0</v>
      </c>
      <c r="G199" s="401">
        <f t="shared" si="89"/>
        <v>0</v>
      </c>
      <c r="H199" s="401">
        <f t="shared" si="89"/>
        <v>0</v>
      </c>
      <c r="I199" s="401">
        <f t="shared" si="89"/>
        <v>0</v>
      </c>
      <c r="J199" s="401">
        <f t="shared" si="89"/>
        <v>0</v>
      </c>
      <c r="K199" s="401">
        <f t="shared" si="89"/>
        <v>0</v>
      </c>
      <c r="L199" s="401">
        <f t="shared" si="89"/>
        <v>0</v>
      </c>
      <c r="M199" s="401">
        <f t="shared" si="89"/>
        <v>0</v>
      </c>
      <c r="N199" s="401">
        <f t="shared" si="89"/>
        <v>0</v>
      </c>
      <c r="O199" s="401">
        <f t="shared" si="89"/>
        <v>0</v>
      </c>
      <c r="P199" s="401">
        <f t="shared" si="89"/>
        <v>0</v>
      </c>
      <c r="Q199" s="401">
        <f t="shared" si="89"/>
        <v>0</v>
      </c>
      <c r="R199" s="401">
        <f t="shared" si="89"/>
        <v>0</v>
      </c>
      <c r="S199" s="401">
        <f t="shared" si="89"/>
        <v>0</v>
      </c>
      <c r="T199" s="401">
        <f t="shared" si="89"/>
        <v>0</v>
      </c>
      <c r="U199" s="306"/>
      <c r="V199" s="306"/>
      <c r="W199" s="306"/>
      <c r="X199" s="306"/>
      <c r="Y199" s="306"/>
      <c r="Z199" s="306"/>
      <c r="AA199" s="306"/>
      <c r="AB199" s="306"/>
      <c r="AC199" s="306"/>
      <c r="AD199" s="306"/>
      <c r="AE199" s="306"/>
      <c r="AF199" s="306"/>
      <c r="AG199" s="306"/>
      <c r="AH199" s="306"/>
      <c r="AI199" s="306"/>
      <c r="AJ199" s="306"/>
      <c r="AK199" s="306"/>
      <c r="AL199" s="306"/>
      <c r="AM199" s="306"/>
      <c r="AN199" s="306"/>
      <c r="AO199" s="306"/>
      <c r="AP199" s="306"/>
      <c r="AQ199" s="306"/>
      <c r="AR199" s="306"/>
      <c r="AS199" s="306"/>
      <c r="AT199" s="306"/>
      <c r="AU199" s="306"/>
      <c r="AV199" s="306"/>
      <c r="AW199" s="306"/>
      <c r="AX199" s="306"/>
      <c r="AY199" s="306"/>
      <c r="AZ199" s="306"/>
      <c r="BA199" s="306"/>
      <c r="BB199" s="306"/>
      <c r="BC199" s="306"/>
      <c r="BD199" s="306"/>
      <c r="BE199" s="306"/>
      <c r="BF199" s="306"/>
      <c r="BG199" s="306"/>
      <c r="BH199" s="306"/>
    </row>
    <row r="200" spans="1:60" s="307" customFormat="1">
      <c r="A200" s="312"/>
      <c r="B200" s="77" t="s">
        <v>260</v>
      </c>
      <c r="C200" s="401">
        <f t="shared" si="89"/>
        <v>0</v>
      </c>
      <c r="D200" s="401">
        <f t="shared" si="89"/>
        <v>0</v>
      </c>
      <c r="E200" s="401">
        <f t="shared" si="89"/>
        <v>0</v>
      </c>
      <c r="F200" s="401">
        <f t="shared" si="89"/>
        <v>0</v>
      </c>
      <c r="G200" s="401">
        <f t="shared" si="89"/>
        <v>0</v>
      </c>
      <c r="H200" s="401">
        <f t="shared" si="89"/>
        <v>0</v>
      </c>
      <c r="I200" s="401">
        <f t="shared" si="89"/>
        <v>0</v>
      </c>
      <c r="J200" s="401">
        <f t="shared" si="89"/>
        <v>0</v>
      </c>
      <c r="K200" s="401">
        <f t="shared" si="89"/>
        <v>0</v>
      </c>
      <c r="L200" s="401">
        <f t="shared" si="89"/>
        <v>0</v>
      </c>
      <c r="M200" s="401">
        <f t="shared" si="89"/>
        <v>0</v>
      </c>
      <c r="N200" s="401">
        <f t="shared" si="89"/>
        <v>0</v>
      </c>
      <c r="O200" s="401">
        <f t="shared" si="89"/>
        <v>0</v>
      </c>
      <c r="P200" s="401">
        <f t="shared" si="89"/>
        <v>0</v>
      </c>
      <c r="Q200" s="401">
        <f t="shared" si="89"/>
        <v>0</v>
      </c>
      <c r="R200" s="401">
        <f t="shared" si="89"/>
        <v>0</v>
      </c>
      <c r="S200" s="401">
        <f t="shared" si="89"/>
        <v>0</v>
      </c>
      <c r="T200" s="401">
        <f t="shared" si="89"/>
        <v>0</v>
      </c>
      <c r="U200" s="306"/>
      <c r="V200" s="306"/>
      <c r="W200" s="306"/>
      <c r="X200" s="306"/>
      <c r="Y200" s="306"/>
      <c r="Z200" s="306"/>
      <c r="AA200" s="306"/>
      <c r="AB200" s="306"/>
      <c r="AC200" s="306"/>
      <c r="AD200" s="306"/>
      <c r="AE200" s="306"/>
      <c r="AF200" s="306"/>
      <c r="AG200" s="306"/>
      <c r="AH200" s="306"/>
      <c r="AI200" s="306"/>
      <c r="AJ200" s="306"/>
      <c r="AK200" s="306"/>
      <c r="AL200" s="306"/>
      <c r="AM200" s="306"/>
      <c r="AN200" s="306"/>
      <c r="AO200" s="306"/>
      <c r="AP200" s="306"/>
      <c r="AQ200" s="306"/>
      <c r="AR200" s="306"/>
      <c r="AS200" s="306"/>
      <c r="AT200" s="306"/>
      <c r="AU200" s="306"/>
      <c r="AV200" s="306"/>
      <c r="AW200" s="306"/>
      <c r="AX200" s="306"/>
      <c r="AY200" s="306"/>
      <c r="AZ200" s="306"/>
      <c r="BA200" s="306"/>
      <c r="BB200" s="306"/>
      <c r="BC200" s="306"/>
      <c r="BD200" s="306"/>
      <c r="BE200" s="306"/>
      <c r="BF200" s="306"/>
      <c r="BG200" s="306"/>
      <c r="BH200" s="306"/>
    </row>
    <row r="201" spans="1:60" s="307" customFormat="1">
      <c r="A201" s="315"/>
      <c r="B201" s="316" t="s">
        <v>253</v>
      </c>
      <c r="C201" s="507">
        <f t="shared" ref="C201:T201" si="90">SUM(C202:C205)</f>
        <v>0</v>
      </c>
      <c r="D201" s="507">
        <f>SUM(D202:D205)</f>
        <v>0</v>
      </c>
      <c r="E201" s="507">
        <f t="shared" si="90"/>
        <v>0</v>
      </c>
      <c r="F201" s="507">
        <f t="shared" si="90"/>
        <v>0</v>
      </c>
      <c r="G201" s="507">
        <f t="shared" si="90"/>
        <v>0</v>
      </c>
      <c r="H201" s="507">
        <f t="shared" si="90"/>
        <v>0</v>
      </c>
      <c r="I201" s="507">
        <f t="shared" si="90"/>
        <v>0</v>
      </c>
      <c r="J201" s="507">
        <f t="shared" si="90"/>
        <v>0</v>
      </c>
      <c r="K201" s="507">
        <f t="shared" si="90"/>
        <v>0</v>
      </c>
      <c r="L201" s="507">
        <f t="shared" si="90"/>
        <v>0</v>
      </c>
      <c r="M201" s="507">
        <f t="shared" si="90"/>
        <v>0</v>
      </c>
      <c r="N201" s="507">
        <f t="shared" si="90"/>
        <v>0</v>
      </c>
      <c r="O201" s="507">
        <f t="shared" si="90"/>
        <v>0</v>
      </c>
      <c r="P201" s="507">
        <f t="shared" si="90"/>
        <v>0</v>
      </c>
      <c r="Q201" s="507">
        <f t="shared" si="90"/>
        <v>0</v>
      </c>
      <c r="R201" s="507">
        <f t="shared" si="90"/>
        <v>0</v>
      </c>
      <c r="S201" s="507">
        <f t="shared" si="90"/>
        <v>0</v>
      </c>
      <c r="T201" s="507">
        <f t="shared" si="90"/>
        <v>0</v>
      </c>
      <c r="U201" s="306"/>
      <c r="V201" s="306"/>
      <c r="W201" s="306"/>
      <c r="X201" s="306"/>
      <c r="Y201" s="306"/>
      <c r="Z201" s="306"/>
      <c r="AA201" s="306"/>
      <c r="AB201" s="306"/>
      <c r="AC201" s="306"/>
      <c r="AD201" s="306"/>
      <c r="AE201" s="306"/>
      <c r="AF201" s="306"/>
      <c r="AG201" s="306"/>
      <c r="AH201" s="306"/>
      <c r="AI201" s="306"/>
      <c r="AJ201" s="306"/>
      <c r="AK201" s="306"/>
      <c r="AL201" s="306"/>
      <c r="AM201" s="306"/>
      <c r="AN201" s="306"/>
      <c r="AO201" s="306"/>
      <c r="AP201" s="306"/>
      <c r="AQ201" s="306"/>
      <c r="AR201" s="306"/>
      <c r="AS201" s="306"/>
      <c r="AT201" s="306"/>
      <c r="AU201" s="306"/>
      <c r="AV201" s="306"/>
      <c r="AW201" s="306"/>
      <c r="AX201" s="306"/>
      <c r="AY201" s="306"/>
      <c r="AZ201" s="306"/>
      <c r="BA201" s="306"/>
      <c r="BB201" s="306"/>
      <c r="BC201" s="306"/>
      <c r="BD201" s="306"/>
      <c r="BE201" s="306"/>
      <c r="BF201" s="306"/>
      <c r="BG201" s="306"/>
      <c r="BH201" s="306"/>
    </row>
    <row r="202" spans="1:60" s="307" customFormat="1">
      <c r="A202" s="312"/>
      <c r="B202" s="77" t="s">
        <v>261</v>
      </c>
      <c r="C202" s="401">
        <f>C165+C128</f>
        <v>0</v>
      </c>
      <c r="D202" s="401">
        <f t="shared" ref="D202:T202" si="91">D165+D128</f>
        <v>0</v>
      </c>
      <c r="E202" s="401">
        <f t="shared" si="91"/>
        <v>0</v>
      </c>
      <c r="F202" s="401">
        <f t="shared" si="91"/>
        <v>0</v>
      </c>
      <c r="G202" s="401">
        <f t="shared" si="91"/>
        <v>0</v>
      </c>
      <c r="H202" s="401">
        <f t="shared" si="91"/>
        <v>0</v>
      </c>
      <c r="I202" s="401">
        <f t="shared" si="91"/>
        <v>0</v>
      </c>
      <c r="J202" s="401">
        <f t="shared" si="91"/>
        <v>0</v>
      </c>
      <c r="K202" s="401">
        <f t="shared" si="91"/>
        <v>0</v>
      </c>
      <c r="L202" s="401">
        <f t="shared" si="91"/>
        <v>0</v>
      </c>
      <c r="M202" s="401">
        <f t="shared" si="91"/>
        <v>0</v>
      </c>
      <c r="N202" s="401">
        <f t="shared" si="91"/>
        <v>0</v>
      </c>
      <c r="O202" s="401">
        <f t="shared" si="91"/>
        <v>0</v>
      </c>
      <c r="P202" s="401">
        <f t="shared" si="91"/>
        <v>0</v>
      </c>
      <c r="Q202" s="401">
        <f t="shared" si="91"/>
        <v>0</v>
      </c>
      <c r="R202" s="401">
        <f t="shared" si="91"/>
        <v>0</v>
      </c>
      <c r="S202" s="401">
        <f t="shared" si="91"/>
        <v>0</v>
      </c>
      <c r="T202" s="401">
        <f t="shared" si="91"/>
        <v>0</v>
      </c>
      <c r="U202" s="306"/>
      <c r="V202" s="306"/>
      <c r="W202" s="306"/>
      <c r="X202" s="306"/>
      <c r="Y202" s="306"/>
      <c r="Z202" s="306"/>
      <c r="AA202" s="306"/>
      <c r="AB202" s="306"/>
      <c r="AC202" s="306"/>
      <c r="AD202" s="306"/>
      <c r="AE202" s="306"/>
      <c r="AF202" s="306"/>
      <c r="AG202" s="306"/>
      <c r="AH202" s="306"/>
      <c r="AI202" s="306"/>
      <c r="AJ202" s="306"/>
      <c r="AK202" s="306"/>
      <c r="AL202" s="306"/>
      <c r="AM202" s="306"/>
      <c r="AN202" s="306"/>
      <c r="AO202" s="306"/>
      <c r="AP202" s="306"/>
      <c r="AQ202" s="306"/>
      <c r="AR202" s="306"/>
      <c r="AS202" s="306"/>
      <c r="AT202" s="306"/>
      <c r="AU202" s="306"/>
      <c r="AV202" s="306"/>
      <c r="AW202" s="306"/>
      <c r="AX202" s="306"/>
      <c r="AY202" s="306"/>
      <c r="AZ202" s="306"/>
      <c r="BA202" s="306"/>
      <c r="BB202" s="306"/>
      <c r="BC202" s="306"/>
      <c r="BD202" s="306"/>
      <c r="BE202" s="306"/>
      <c r="BF202" s="306"/>
      <c r="BG202" s="306"/>
      <c r="BH202" s="306"/>
    </row>
    <row r="203" spans="1:60" s="307" customFormat="1">
      <c r="A203" s="312"/>
      <c r="B203" s="77" t="s">
        <v>262</v>
      </c>
      <c r="C203" s="401">
        <f t="shared" ref="C203:T205" si="92">C166+C129</f>
        <v>0</v>
      </c>
      <c r="D203" s="401">
        <f t="shared" si="92"/>
        <v>0</v>
      </c>
      <c r="E203" s="401">
        <f t="shared" si="92"/>
        <v>0</v>
      </c>
      <c r="F203" s="401">
        <f t="shared" si="92"/>
        <v>0</v>
      </c>
      <c r="G203" s="401">
        <f t="shared" si="92"/>
        <v>0</v>
      </c>
      <c r="H203" s="401">
        <f t="shared" si="92"/>
        <v>0</v>
      </c>
      <c r="I203" s="401">
        <f t="shared" si="92"/>
        <v>0</v>
      </c>
      <c r="J203" s="401">
        <f t="shared" si="92"/>
        <v>0</v>
      </c>
      <c r="K203" s="401">
        <f t="shared" si="92"/>
        <v>0</v>
      </c>
      <c r="L203" s="401">
        <f t="shared" si="92"/>
        <v>0</v>
      </c>
      <c r="M203" s="401">
        <f t="shared" si="92"/>
        <v>0</v>
      </c>
      <c r="N203" s="401">
        <f t="shared" si="92"/>
        <v>0</v>
      </c>
      <c r="O203" s="401">
        <f t="shared" si="92"/>
        <v>0</v>
      </c>
      <c r="P203" s="401">
        <f t="shared" si="92"/>
        <v>0</v>
      </c>
      <c r="Q203" s="401">
        <f t="shared" si="92"/>
        <v>0</v>
      </c>
      <c r="R203" s="401">
        <f t="shared" si="92"/>
        <v>0</v>
      </c>
      <c r="S203" s="401">
        <f t="shared" si="92"/>
        <v>0</v>
      </c>
      <c r="T203" s="401">
        <f t="shared" si="92"/>
        <v>0</v>
      </c>
      <c r="U203" s="306"/>
      <c r="V203" s="306"/>
      <c r="W203" s="306"/>
      <c r="X203" s="306"/>
      <c r="Y203" s="306"/>
      <c r="Z203" s="306"/>
      <c r="AA203" s="306"/>
      <c r="AB203" s="306"/>
      <c r="AC203" s="306"/>
      <c r="AD203" s="306"/>
      <c r="AE203" s="306"/>
      <c r="AF203" s="306"/>
      <c r="AG203" s="306"/>
      <c r="AH203" s="306"/>
      <c r="AI203" s="306"/>
      <c r="AJ203" s="306"/>
      <c r="AK203" s="306"/>
      <c r="AL203" s="306"/>
      <c r="AM203" s="306"/>
      <c r="AN203" s="306"/>
      <c r="AO203" s="306"/>
      <c r="AP203" s="306"/>
      <c r="AQ203" s="306"/>
      <c r="AR203" s="306"/>
      <c r="AS203" s="306"/>
      <c r="AT203" s="306"/>
      <c r="AU203" s="306"/>
      <c r="AV203" s="306"/>
      <c r="AW203" s="306"/>
      <c r="AX203" s="306"/>
      <c r="AY203" s="306"/>
      <c r="AZ203" s="306"/>
      <c r="BA203" s="306"/>
      <c r="BB203" s="306"/>
      <c r="BC203" s="306"/>
      <c r="BD203" s="306"/>
      <c r="BE203" s="306"/>
      <c r="BF203" s="306"/>
      <c r="BG203" s="306"/>
      <c r="BH203" s="306"/>
    </row>
    <row r="204" spans="1:60" s="307" customFormat="1">
      <c r="A204" s="312"/>
      <c r="B204" s="77" t="s">
        <v>263</v>
      </c>
      <c r="C204" s="401">
        <f t="shared" si="92"/>
        <v>0</v>
      </c>
      <c r="D204" s="401">
        <f t="shared" si="92"/>
        <v>0</v>
      </c>
      <c r="E204" s="401">
        <f t="shared" si="92"/>
        <v>0</v>
      </c>
      <c r="F204" s="401">
        <f t="shared" si="92"/>
        <v>0</v>
      </c>
      <c r="G204" s="401">
        <f t="shared" si="92"/>
        <v>0</v>
      </c>
      <c r="H204" s="401">
        <f t="shared" si="92"/>
        <v>0</v>
      </c>
      <c r="I204" s="401">
        <f t="shared" si="92"/>
        <v>0</v>
      </c>
      <c r="J204" s="401">
        <f t="shared" si="92"/>
        <v>0</v>
      </c>
      <c r="K204" s="401">
        <f t="shared" si="92"/>
        <v>0</v>
      </c>
      <c r="L204" s="401">
        <f t="shared" si="92"/>
        <v>0</v>
      </c>
      <c r="M204" s="401">
        <f t="shared" si="92"/>
        <v>0</v>
      </c>
      <c r="N204" s="401">
        <f t="shared" si="92"/>
        <v>0</v>
      </c>
      <c r="O204" s="401">
        <f t="shared" si="92"/>
        <v>0</v>
      </c>
      <c r="P204" s="401">
        <f t="shared" si="92"/>
        <v>0</v>
      </c>
      <c r="Q204" s="401">
        <f t="shared" si="92"/>
        <v>0</v>
      </c>
      <c r="R204" s="401">
        <f t="shared" si="92"/>
        <v>0</v>
      </c>
      <c r="S204" s="401">
        <f t="shared" si="92"/>
        <v>0</v>
      </c>
      <c r="T204" s="401">
        <f t="shared" si="92"/>
        <v>0</v>
      </c>
      <c r="U204" s="306"/>
      <c r="V204" s="306"/>
      <c r="W204" s="306"/>
      <c r="X204" s="306"/>
      <c r="Y204" s="306"/>
      <c r="Z204" s="306"/>
      <c r="AA204" s="306"/>
      <c r="AB204" s="306"/>
      <c r="AC204" s="306"/>
      <c r="AD204" s="306"/>
      <c r="AE204" s="306"/>
      <c r="AF204" s="306"/>
      <c r="AG204" s="306"/>
      <c r="AH204" s="306"/>
      <c r="AI204" s="306"/>
      <c r="AJ204" s="306"/>
      <c r="AK204" s="306"/>
      <c r="AL204" s="306"/>
      <c r="AM204" s="306"/>
      <c r="AN204" s="306"/>
      <c r="AO204" s="306"/>
      <c r="AP204" s="306"/>
      <c r="AQ204" s="306"/>
      <c r="AR204" s="306"/>
      <c r="AS204" s="306"/>
      <c r="AT204" s="306"/>
      <c r="AU204" s="306"/>
      <c r="AV204" s="306"/>
      <c r="AW204" s="306"/>
      <c r="AX204" s="306"/>
      <c r="AY204" s="306"/>
      <c r="AZ204" s="306"/>
      <c r="BA204" s="306"/>
      <c r="BB204" s="306"/>
      <c r="BC204" s="306"/>
      <c r="BD204" s="306"/>
      <c r="BE204" s="306"/>
      <c r="BF204" s="306"/>
      <c r="BG204" s="306"/>
      <c r="BH204" s="306"/>
    </row>
    <row r="205" spans="1:60" s="307" customFormat="1">
      <c r="A205" s="312"/>
      <c r="B205" s="77" t="s">
        <v>264</v>
      </c>
      <c r="C205" s="401">
        <f t="shared" si="92"/>
        <v>0</v>
      </c>
      <c r="D205" s="401">
        <f t="shared" si="92"/>
        <v>0</v>
      </c>
      <c r="E205" s="401">
        <f t="shared" si="92"/>
        <v>0</v>
      </c>
      <c r="F205" s="401">
        <f t="shared" si="92"/>
        <v>0</v>
      </c>
      <c r="G205" s="401">
        <f t="shared" si="92"/>
        <v>0</v>
      </c>
      <c r="H205" s="401">
        <f t="shared" si="92"/>
        <v>0</v>
      </c>
      <c r="I205" s="401">
        <f t="shared" si="92"/>
        <v>0</v>
      </c>
      <c r="J205" s="401">
        <f t="shared" si="92"/>
        <v>0</v>
      </c>
      <c r="K205" s="401">
        <f t="shared" si="92"/>
        <v>0</v>
      </c>
      <c r="L205" s="401">
        <f t="shared" si="92"/>
        <v>0</v>
      </c>
      <c r="M205" s="401">
        <f t="shared" si="92"/>
        <v>0</v>
      </c>
      <c r="N205" s="401">
        <f t="shared" si="92"/>
        <v>0</v>
      </c>
      <c r="O205" s="401">
        <f t="shared" si="92"/>
        <v>0</v>
      </c>
      <c r="P205" s="401">
        <f t="shared" si="92"/>
        <v>0</v>
      </c>
      <c r="Q205" s="401">
        <f t="shared" si="92"/>
        <v>0</v>
      </c>
      <c r="R205" s="401">
        <f t="shared" si="92"/>
        <v>0</v>
      </c>
      <c r="S205" s="401">
        <f t="shared" si="92"/>
        <v>0</v>
      </c>
      <c r="T205" s="401">
        <f t="shared" si="92"/>
        <v>0</v>
      </c>
      <c r="U205" s="306"/>
      <c r="V205" s="306"/>
      <c r="W205" s="306"/>
      <c r="X205" s="306"/>
      <c r="Y205" s="306"/>
      <c r="Z205" s="306"/>
      <c r="AA205" s="306"/>
      <c r="AB205" s="306"/>
      <c r="AC205" s="306"/>
      <c r="AD205" s="306"/>
      <c r="AE205" s="306"/>
      <c r="AF205" s="306"/>
      <c r="AG205" s="306"/>
      <c r="AH205" s="306"/>
      <c r="AI205" s="306"/>
      <c r="AJ205" s="306"/>
      <c r="AK205" s="306"/>
      <c r="AL205" s="306"/>
      <c r="AM205" s="306"/>
      <c r="AN205" s="306"/>
      <c r="AO205" s="306"/>
      <c r="AP205" s="306"/>
      <c r="AQ205" s="306"/>
      <c r="AR205" s="306"/>
      <c r="AS205" s="306"/>
      <c r="AT205" s="306"/>
      <c r="AU205" s="306"/>
      <c r="AV205" s="306"/>
      <c r="AW205" s="306"/>
      <c r="AX205" s="306"/>
      <c r="AY205" s="306"/>
      <c r="AZ205" s="306"/>
      <c r="BA205" s="306"/>
      <c r="BB205" s="306"/>
      <c r="BC205" s="306"/>
      <c r="BD205" s="306"/>
      <c r="BE205" s="306"/>
      <c r="BF205" s="306"/>
      <c r="BG205" s="306"/>
      <c r="BH205" s="306"/>
    </row>
    <row r="206" spans="1:60" s="307" customFormat="1" ht="25.5">
      <c r="A206" s="313" t="s">
        <v>144</v>
      </c>
      <c r="B206" s="296" t="s">
        <v>265</v>
      </c>
      <c r="C206" s="399">
        <f>C194-C201</f>
        <v>0</v>
      </c>
      <c r="D206" s="399">
        <f>D194-D201</f>
        <v>0</v>
      </c>
      <c r="E206" s="399">
        <f t="shared" ref="E206:T206" si="93">E194-E201</f>
        <v>0</v>
      </c>
      <c r="F206" s="399">
        <f t="shared" si="93"/>
        <v>0</v>
      </c>
      <c r="G206" s="399">
        <f t="shared" si="93"/>
        <v>0</v>
      </c>
      <c r="H206" s="399">
        <f t="shared" si="93"/>
        <v>0</v>
      </c>
      <c r="I206" s="399">
        <f t="shared" si="93"/>
        <v>0</v>
      </c>
      <c r="J206" s="399">
        <f t="shared" si="93"/>
        <v>0</v>
      </c>
      <c r="K206" s="399">
        <f t="shared" si="93"/>
        <v>0</v>
      </c>
      <c r="L206" s="399">
        <f t="shared" si="93"/>
        <v>0</v>
      </c>
      <c r="M206" s="399">
        <f t="shared" si="93"/>
        <v>0</v>
      </c>
      <c r="N206" s="399">
        <f t="shared" si="93"/>
        <v>0</v>
      </c>
      <c r="O206" s="399">
        <f t="shared" si="93"/>
        <v>0</v>
      </c>
      <c r="P206" s="399">
        <f t="shared" si="93"/>
        <v>0</v>
      </c>
      <c r="Q206" s="399">
        <f t="shared" si="93"/>
        <v>0</v>
      </c>
      <c r="R206" s="399">
        <f t="shared" si="93"/>
        <v>0</v>
      </c>
      <c r="S206" s="399">
        <f t="shared" si="93"/>
        <v>0</v>
      </c>
      <c r="T206" s="399">
        <f t="shared" si="93"/>
        <v>0</v>
      </c>
      <c r="U206" s="306"/>
      <c r="V206" s="306"/>
      <c r="W206" s="306"/>
      <c r="X206" s="306"/>
      <c r="Y206" s="306"/>
      <c r="Z206" s="306"/>
      <c r="AA206" s="306"/>
      <c r="AB206" s="306"/>
      <c r="AC206" s="306"/>
      <c r="AD206" s="306"/>
      <c r="AE206" s="306"/>
      <c r="AF206" s="306"/>
      <c r="AG206" s="306"/>
      <c r="AH206" s="306"/>
      <c r="AI206" s="306"/>
      <c r="AJ206" s="306"/>
      <c r="AK206" s="306"/>
      <c r="AL206" s="306"/>
      <c r="AM206" s="306"/>
      <c r="AN206" s="306"/>
      <c r="AO206" s="306"/>
      <c r="AP206" s="306"/>
      <c r="AQ206" s="306"/>
      <c r="AR206" s="306"/>
      <c r="AS206" s="306"/>
      <c r="AT206" s="306"/>
      <c r="AU206" s="306"/>
      <c r="AV206" s="306"/>
      <c r="AW206" s="306"/>
      <c r="AX206" s="306"/>
      <c r="AY206" s="306"/>
      <c r="AZ206" s="306"/>
      <c r="BA206" s="306"/>
      <c r="BB206" s="306"/>
      <c r="BC206" s="306"/>
      <c r="BD206" s="306"/>
      <c r="BE206" s="306"/>
      <c r="BF206" s="306"/>
      <c r="BG206" s="306"/>
      <c r="BH206" s="306"/>
    </row>
    <row r="207" spans="1:60" s="307" customFormat="1">
      <c r="A207" s="315" t="s">
        <v>61</v>
      </c>
      <c r="B207" s="10" t="s">
        <v>72</v>
      </c>
      <c r="C207" s="401">
        <f t="shared" ref="C207:T207" si="94">C188+C192+C206</f>
        <v>0</v>
      </c>
      <c r="D207" s="401">
        <f>D188+D192+D206</f>
        <v>0</v>
      </c>
      <c r="E207" s="401">
        <f t="shared" si="94"/>
        <v>0</v>
      </c>
      <c r="F207" s="401">
        <f t="shared" si="94"/>
        <v>0</v>
      </c>
      <c r="G207" s="401">
        <f t="shared" si="94"/>
        <v>0</v>
      </c>
      <c r="H207" s="401">
        <f t="shared" si="94"/>
        <v>0</v>
      </c>
      <c r="I207" s="401">
        <f t="shared" si="94"/>
        <v>0</v>
      </c>
      <c r="J207" s="401">
        <f t="shared" si="94"/>
        <v>0</v>
      </c>
      <c r="K207" s="401">
        <f t="shared" si="94"/>
        <v>0</v>
      </c>
      <c r="L207" s="401">
        <f t="shared" si="94"/>
        <v>0</v>
      </c>
      <c r="M207" s="401">
        <f t="shared" si="94"/>
        <v>0</v>
      </c>
      <c r="N207" s="401">
        <f t="shared" si="94"/>
        <v>0</v>
      </c>
      <c r="O207" s="401">
        <f t="shared" si="94"/>
        <v>0</v>
      </c>
      <c r="P207" s="401">
        <f t="shared" si="94"/>
        <v>0</v>
      </c>
      <c r="Q207" s="401">
        <f t="shared" si="94"/>
        <v>0</v>
      </c>
      <c r="R207" s="401">
        <f t="shared" si="94"/>
        <v>0</v>
      </c>
      <c r="S207" s="401">
        <f t="shared" si="94"/>
        <v>0</v>
      </c>
      <c r="T207" s="401">
        <f t="shared" si="94"/>
        <v>0</v>
      </c>
      <c r="U207" s="306"/>
      <c r="V207" s="306"/>
      <c r="W207" s="306"/>
      <c r="X207" s="306"/>
      <c r="Y207" s="306"/>
      <c r="Z207" s="306"/>
      <c r="AA207" s="306"/>
      <c r="AB207" s="306"/>
      <c r="AC207" s="306"/>
      <c r="AD207" s="306"/>
      <c r="AE207" s="306"/>
      <c r="AF207" s="306"/>
      <c r="AG207" s="306"/>
      <c r="AH207" s="306"/>
      <c r="AI207" s="306"/>
      <c r="AJ207" s="306"/>
      <c r="AK207" s="306"/>
      <c r="AL207" s="306"/>
      <c r="AM207" s="306"/>
      <c r="AN207" s="306"/>
      <c r="AO207" s="306"/>
      <c r="AP207" s="306"/>
      <c r="AQ207" s="306"/>
      <c r="AR207" s="306"/>
      <c r="AS207" s="306"/>
      <c r="AT207" s="306"/>
      <c r="AU207" s="306"/>
      <c r="AV207" s="306"/>
      <c r="AW207" s="306"/>
      <c r="AX207" s="306"/>
      <c r="AY207" s="306"/>
      <c r="AZ207" s="306"/>
      <c r="BA207" s="306"/>
      <c r="BB207" s="306"/>
      <c r="BC207" s="306"/>
      <c r="BD207" s="306"/>
      <c r="BE207" s="306"/>
      <c r="BF207" s="306"/>
      <c r="BG207" s="306"/>
      <c r="BH207" s="306"/>
    </row>
    <row r="208" spans="1:60" s="307" customFormat="1">
      <c r="A208" s="315" t="s">
        <v>62</v>
      </c>
      <c r="B208" s="10" t="s">
        <v>73</v>
      </c>
      <c r="C208" s="401">
        <f>C171+C134</f>
        <v>0</v>
      </c>
      <c r="D208" s="401">
        <f>C209</f>
        <v>0</v>
      </c>
      <c r="E208" s="401">
        <f t="shared" ref="E208:T208" si="95">D209</f>
        <v>0</v>
      </c>
      <c r="F208" s="401">
        <f t="shared" si="95"/>
        <v>0</v>
      </c>
      <c r="G208" s="401">
        <f t="shared" si="95"/>
        <v>0</v>
      </c>
      <c r="H208" s="401">
        <f t="shared" si="95"/>
        <v>0</v>
      </c>
      <c r="I208" s="401">
        <f t="shared" si="95"/>
        <v>0</v>
      </c>
      <c r="J208" s="401">
        <f t="shared" si="95"/>
        <v>0</v>
      </c>
      <c r="K208" s="401">
        <f t="shared" si="95"/>
        <v>0</v>
      </c>
      <c r="L208" s="401">
        <f t="shared" si="95"/>
        <v>0</v>
      </c>
      <c r="M208" s="401">
        <f t="shared" si="95"/>
        <v>0</v>
      </c>
      <c r="N208" s="401">
        <f t="shared" si="95"/>
        <v>0</v>
      </c>
      <c r="O208" s="401">
        <f t="shared" si="95"/>
        <v>0</v>
      </c>
      <c r="P208" s="401">
        <f t="shared" si="95"/>
        <v>0</v>
      </c>
      <c r="Q208" s="401">
        <f t="shared" si="95"/>
        <v>0</v>
      </c>
      <c r="R208" s="401">
        <f t="shared" si="95"/>
        <v>0</v>
      </c>
      <c r="S208" s="401">
        <f t="shared" si="95"/>
        <v>0</v>
      </c>
      <c r="T208" s="401">
        <f t="shared" si="95"/>
        <v>0</v>
      </c>
      <c r="U208" s="306"/>
      <c r="V208" s="306"/>
      <c r="W208" s="306"/>
      <c r="X208" s="306"/>
      <c r="Y208" s="306"/>
      <c r="Z208" s="306"/>
      <c r="AA208" s="306"/>
      <c r="AB208" s="306"/>
      <c r="AC208" s="306"/>
      <c r="AD208" s="306"/>
      <c r="AE208" s="306"/>
      <c r="AF208" s="306"/>
      <c r="AG208" s="306"/>
      <c r="AH208" s="306"/>
      <c r="AI208" s="306"/>
      <c r="AJ208" s="306"/>
      <c r="AK208" s="306"/>
      <c r="AL208" s="306"/>
      <c r="AM208" s="306"/>
      <c r="AN208" s="306"/>
      <c r="AO208" s="306"/>
      <c r="AP208" s="306"/>
      <c r="AQ208" s="306"/>
      <c r="AR208" s="306"/>
      <c r="AS208" s="306"/>
      <c r="AT208" s="306"/>
      <c r="AU208" s="306"/>
      <c r="AV208" s="306"/>
      <c r="AW208" s="306"/>
      <c r="AX208" s="306"/>
      <c r="AY208" s="306"/>
      <c r="AZ208" s="306"/>
      <c r="BA208" s="306"/>
      <c r="BB208" s="306"/>
      <c r="BC208" s="306"/>
      <c r="BD208" s="306"/>
      <c r="BE208" s="306"/>
      <c r="BF208" s="306"/>
      <c r="BG208" s="306"/>
      <c r="BH208" s="306"/>
    </row>
    <row r="209" spans="1:60" s="307" customFormat="1">
      <c r="A209" s="317" t="s">
        <v>63</v>
      </c>
      <c r="B209" s="318" t="s">
        <v>74</v>
      </c>
      <c r="C209" s="319">
        <f t="shared" ref="C209:T209" si="96">C207+C208</f>
        <v>0</v>
      </c>
      <c r="D209" s="319">
        <f>D207+D208</f>
        <v>0</v>
      </c>
      <c r="E209" s="319">
        <f t="shared" si="96"/>
        <v>0</v>
      </c>
      <c r="F209" s="319">
        <f t="shared" si="96"/>
        <v>0</v>
      </c>
      <c r="G209" s="319">
        <f t="shared" si="96"/>
        <v>0</v>
      </c>
      <c r="H209" s="319">
        <f t="shared" si="96"/>
        <v>0</v>
      </c>
      <c r="I209" s="319">
        <f t="shared" si="96"/>
        <v>0</v>
      </c>
      <c r="J209" s="319">
        <f t="shared" si="96"/>
        <v>0</v>
      </c>
      <c r="K209" s="319">
        <f t="shared" si="96"/>
        <v>0</v>
      </c>
      <c r="L209" s="319">
        <f t="shared" si="96"/>
        <v>0</v>
      </c>
      <c r="M209" s="319">
        <f t="shared" si="96"/>
        <v>0</v>
      </c>
      <c r="N209" s="319">
        <f t="shared" si="96"/>
        <v>0</v>
      </c>
      <c r="O209" s="319">
        <f t="shared" si="96"/>
        <v>0</v>
      </c>
      <c r="P209" s="319">
        <f t="shared" si="96"/>
        <v>0</v>
      </c>
      <c r="Q209" s="319">
        <f t="shared" si="96"/>
        <v>0</v>
      </c>
      <c r="R209" s="319">
        <f t="shared" si="96"/>
        <v>0</v>
      </c>
      <c r="S209" s="319">
        <f t="shared" si="96"/>
        <v>0</v>
      </c>
      <c r="T209" s="319">
        <f t="shared" si="96"/>
        <v>0</v>
      </c>
      <c r="U209" s="306"/>
      <c r="V209" s="306"/>
      <c r="W209" s="306"/>
      <c r="X209" s="306"/>
      <c r="Y209" s="306"/>
      <c r="Z209" s="306"/>
      <c r="AA209" s="306"/>
      <c r="AB209" s="306"/>
      <c r="AC209" s="306"/>
      <c r="AD209" s="306"/>
      <c r="AE209" s="306"/>
      <c r="AF209" s="306"/>
      <c r="AG209" s="306"/>
      <c r="AH209" s="306"/>
      <c r="AI209" s="306"/>
      <c r="AJ209" s="306"/>
      <c r="AK209" s="306"/>
      <c r="AL209" s="306"/>
      <c r="AM209" s="306"/>
      <c r="AN209" s="306"/>
      <c r="AO209" s="306"/>
      <c r="AP209" s="306"/>
      <c r="AQ209" s="306"/>
      <c r="AR209" s="306"/>
      <c r="AS209" s="306"/>
      <c r="AT209" s="306"/>
      <c r="AU209" s="306"/>
      <c r="AV209" s="306"/>
      <c r="AW209" s="306"/>
      <c r="AX209" s="306"/>
      <c r="AY209" s="306"/>
      <c r="AZ209" s="306"/>
      <c r="BA209" s="306"/>
      <c r="BB209" s="306"/>
      <c r="BC209" s="306"/>
      <c r="BD209" s="306"/>
      <c r="BE209" s="306"/>
      <c r="BF209" s="306"/>
      <c r="BG209" s="306"/>
      <c r="BH209" s="306"/>
    </row>
    <row r="210" spans="1:60">
      <c r="A210" s="323"/>
      <c r="B210" s="48"/>
      <c r="C210" s="322"/>
      <c r="D210" s="322"/>
      <c r="E210" s="322"/>
      <c r="F210" s="322"/>
      <c r="G210" s="322"/>
      <c r="H210" s="322"/>
      <c r="I210" s="322"/>
      <c r="J210" s="322"/>
      <c r="K210" s="322"/>
      <c r="L210" s="322"/>
      <c r="M210" s="322"/>
      <c r="N210" s="322"/>
      <c r="O210" s="322"/>
    </row>
    <row r="211" spans="1:60" s="326" customFormat="1">
      <c r="A211" s="324" t="s">
        <v>423</v>
      </c>
      <c r="B211" s="29"/>
      <c r="C211" s="32"/>
      <c r="D211" s="32"/>
      <c r="E211" s="33"/>
      <c r="F211" s="33"/>
      <c r="G211" s="33"/>
      <c r="H211" s="33"/>
      <c r="I211" s="33"/>
      <c r="J211" s="33"/>
      <c r="K211" s="33"/>
      <c r="L211" s="33"/>
      <c r="M211" s="33"/>
      <c r="N211" s="33"/>
      <c r="O211" s="33"/>
      <c r="P211" s="33"/>
      <c r="Q211" s="33"/>
      <c r="R211" s="33"/>
      <c r="S211" s="33"/>
      <c r="T211" s="33"/>
      <c r="U211" s="325"/>
      <c r="V211" s="325"/>
      <c r="W211" s="325"/>
      <c r="X211" s="325"/>
      <c r="Y211" s="325"/>
      <c r="Z211" s="325"/>
      <c r="AA211" s="325"/>
      <c r="AB211" s="325"/>
      <c r="AC211" s="325"/>
      <c r="AD211" s="325"/>
      <c r="AE211" s="325"/>
      <c r="AF211" s="325"/>
      <c r="AG211" s="325"/>
      <c r="AH211" s="325"/>
      <c r="AI211" s="325"/>
      <c r="AJ211" s="325"/>
      <c r="AK211" s="325"/>
      <c r="AL211" s="325"/>
      <c r="AM211" s="325"/>
      <c r="AN211" s="325"/>
      <c r="AO211" s="325"/>
      <c r="AP211" s="325"/>
      <c r="AQ211" s="325"/>
      <c r="AR211" s="325"/>
      <c r="AS211" s="325"/>
      <c r="AT211" s="325"/>
      <c r="AU211" s="325"/>
      <c r="AV211" s="325"/>
      <c r="AW211" s="325"/>
      <c r="AX211" s="325"/>
      <c r="AY211" s="325"/>
      <c r="AZ211" s="325"/>
      <c r="BA211" s="325"/>
      <c r="BB211" s="325"/>
      <c r="BC211" s="325"/>
      <c r="BD211" s="325"/>
      <c r="BE211" s="325"/>
      <c r="BF211" s="325"/>
      <c r="BG211" s="325"/>
      <c r="BH211" s="325"/>
    </row>
    <row r="212" spans="1:60">
      <c r="A212" s="92"/>
    </row>
    <row r="213" spans="1:60" s="289" customFormat="1">
      <c r="A213" s="31" t="s">
        <v>31</v>
      </c>
      <c r="B213" s="58" t="s">
        <v>32</v>
      </c>
      <c r="C213" s="35" t="s">
        <v>33</v>
      </c>
      <c r="D213" s="35" t="s">
        <v>33</v>
      </c>
      <c r="E213" s="35" t="s">
        <v>33</v>
      </c>
      <c r="F213" s="35" t="s">
        <v>33</v>
      </c>
      <c r="G213" s="35" t="s">
        <v>33</v>
      </c>
      <c r="H213" s="35" t="s">
        <v>33</v>
      </c>
      <c r="I213" s="35" t="s">
        <v>33</v>
      </c>
      <c r="J213" s="35" t="s">
        <v>33</v>
      </c>
      <c r="K213" s="35" t="s">
        <v>33</v>
      </c>
      <c r="L213" s="35" t="s">
        <v>33</v>
      </c>
      <c r="M213" s="35" t="s">
        <v>33</v>
      </c>
      <c r="N213" s="35" t="s">
        <v>33</v>
      </c>
      <c r="O213" s="35" t="s">
        <v>33</v>
      </c>
      <c r="P213" s="35" t="s">
        <v>33</v>
      </c>
      <c r="Q213" s="35" t="s">
        <v>33</v>
      </c>
      <c r="R213" s="35" t="s">
        <v>33</v>
      </c>
      <c r="S213" s="35" t="s">
        <v>33</v>
      </c>
      <c r="T213" s="35" t="s">
        <v>33</v>
      </c>
    </row>
    <row r="214" spans="1:60">
      <c r="A214" s="3" t="s">
        <v>34</v>
      </c>
      <c r="B214" s="10" t="s">
        <v>266</v>
      </c>
      <c r="C214" s="41">
        <f>C215+C216+C219+C220+C221</f>
        <v>0</v>
      </c>
      <c r="D214" s="400">
        <f t="shared" ref="D214:T214" si="97">D215+D216+D219+D220+D221</f>
        <v>0</v>
      </c>
      <c r="E214" s="400">
        <f t="shared" si="97"/>
        <v>0</v>
      </c>
      <c r="F214" s="400">
        <f t="shared" si="97"/>
        <v>0</v>
      </c>
      <c r="G214" s="400">
        <f t="shared" si="97"/>
        <v>0</v>
      </c>
      <c r="H214" s="400">
        <f t="shared" si="97"/>
        <v>0</v>
      </c>
      <c r="I214" s="400">
        <f t="shared" si="97"/>
        <v>0</v>
      </c>
      <c r="J214" s="400">
        <f t="shared" si="97"/>
        <v>0</v>
      </c>
      <c r="K214" s="400">
        <f t="shared" si="97"/>
        <v>0</v>
      </c>
      <c r="L214" s="400">
        <f t="shared" si="97"/>
        <v>0</v>
      </c>
      <c r="M214" s="400">
        <f t="shared" si="97"/>
        <v>0</v>
      </c>
      <c r="N214" s="400">
        <f t="shared" si="97"/>
        <v>0</v>
      </c>
      <c r="O214" s="400">
        <f t="shared" si="97"/>
        <v>0</v>
      </c>
      <c r="P214" s="400">
        <f t="shared" si="97"/>
        <v>0</v>
      </c>
      <c r="Q214" s="400">
        <f t="shared" si="97"/>
        <v>0</v>
      </c>
      <c r="R214" s="400">
        <f t="shared" si="97"/>
        <v>0</v>
      </c>
      <c r="S214" s="400">
        <f t="shared" si="97"/>
        <v>0</v>
      </c>
      <c r="T214" s="400">
        <f t="shared" si="97"/>
        <v>0</v>
      </c>
    </row>
    <row r="215" spans="1:60">
      <c r="A215" s="327" t="s">
        <v>35</v>
      </c>
      <c r="B215" s="6" t="s">
        <v>267</v>
      </c>
      <c r="C215" s="43"/>
      <c r="D215" s="401"/>
      <c r="E215" s="401"/>
      <c r="F215" s="401"/>
      <c r="G215" s="401"/>
      <c r="H215" s="401"/>
      <c r="I215" s="401"/>
      <c r="J215" s="401"/>
      <c r="K215" s="401"/>
      <c r="L215" s="401"/>
      <c r="M215" s="401"/>
      <c r="N215" s="401"/>
      <c r="O215" s="401"/>
      <c r="P215" s="401"/>
      <c r="Q215" s="401"/>
      <c r="R215" s="401"/>
      <c r="S215" s="401"/>
      <c r="T215" s="401"/>
    </row>
    <row r="216" spans="1:60">
      <c r="A216" s="327" t="s">
        <v>40</v>
      </c>
      <c r="B216" s="6" t="s">
        <v>268</v>
      </c>
      <c r="C216" s="43">
        <f t="shared" ref="C216" si="98">C217+C218</f>
        <v>0</v>
      </c>
      <c r="D216" s="401">
        <f t="shared" ref="D216:T216" si="99">D217+D218</f>
        <v>0</v>
      </c>
      <c r="E216" s="401">
        <f t="shared" si="99"/>
        <v>0</v>
      </c>
      <c r="F216" s="401">
        <f t="shared" si="99"/>
        <v>0</v>
      </c>
      <c r="G216" s="401">
        <f t="shared" si="99"/>
        <v>0</v>
      </c>
      <c r="H216" s="401">
        <f t="shared" si="99"/>
        <v>0</v>
      </c>
      <c r="I216" s="401">
        <f t="shared" si="99"/>
        <v>0</v>
      </c>
      <c r="J216" s="401">
        <f t="shared" si="99"/>
        <v>0</v>
      </c>
      <c r="K216" s="401">
        <f t="shared" si="99"/>
        <v>0</v>
      </c>
      <c r="L216" s="401">
        <f t="shared" si="99"/>
        <v>0</v>
      </c>
      <c r="M216" s="401">
        <f t="shared" si="99"/>
        <v>0</v>
      </c>
      <c r="N216" s="401">
        <f t="shared" si="99"/>
        <v>0</v>
      </c>
      <c r="O216" s="401">
        <f t="shared" si="99"/>
        <v>0</v>
      </c>
      <c r="P216" s="401">
        <f t="shared" si="99"/>
        <v>0</v>
      </c>
      <c r="Q216" s="401">
        <f t="shared" si="99"/>
        <v>0</v>
      </c>
      <c r="R216" s="401">
        <f t="shared" si="99"/>
        <v>0</v>
      </c>
      <c r="S216" s="401">
        <f t="shared" si="99"/>
        <v>0</v>
      </c>
      <c r="T216" s="401">
        <f t="shared" si="99"/>
        <v>0</v>
      </c>
    </row>
    <row r="217" spans="1:60">
      <c r="A217" s="327" t="s">
        <v>36</v>
      </c>
      <c r="B217" s="328" t="s">
        <v>269</v>
      </c>
      <c r="C217" s="43"/>
      <c r="D217" s="401"/>
      <c r="E217" s="401"/>
      <c r="F217" s="401"/>
      <c r="G217" s="401"/>
      <c r="H217" s="401"/>
      <c r="I217" s="401"/>
      <c r="J217" s="401"/>
      <c r="K217" s="401"/>
      <c r="L217" s="401"/>
      <c r="M217" s="401"/>
      <c r="N217" s="401"/>
      <c r="O217" s="401"/>
      <c r="P217" s="401"/>
      <c r="Q217" s="401"/>
      <c r="R217" s="401"/>
      <c r="S217" s="401"/>
      <c r="T217" s="401"/>
    </row>
    <row r="218" spans="1:60">
      <c r="A218" s="327" t="s">
        <v>39</v>
      </c>
      <c r="B218" s="328" t="s">
        <v>270</v>
      </c>
      <c r="C218" s="43"/>
      <c r="D218" s="401"/>
      <c r="E218" s="401"/>
      <c r="F218" s="401"/>
      <c r="G218" s="401"/>
      <c r="H218" s="401"/>
      <c r="I218" s="401"/>
      <c r="J218" s="401"/>
      <c r="K218" s="401"/>
      <c r="L218" s="401"/>
      <c r="M218" s="401"/>
      <c r="N218" s="401"/>
      <c r="O218" s="401"/>
      <c r="P218" s="401"/>
      <c r="Q218" s="401"/>
      <c r="R218" s="401"/>
      <c r="S218" s="401"/>
      <c r="T218" s="401"/>
    </row>
    <row r="219" spans="1:60">
      <c r="A219" s="327" t="s">
        <v>66</v>
      </c>
      <c r="B219" s="6" t="s">
        <v>271</v>
      </c>
      <c r="C219" s="43"/>
      <c r="D219" s="401"/>
      <c r="E219" s="401"/>
      <c r="F219" s="401"/>
      <c r="G219" s="401"/>
      <c r="H219" s="401"/>
      <c r="I219" s="401"/>
      <c r="J219" s="401"/>
      <c r="K219" s="401"/>
      <c r="L219" s="401"/>
      <c r="M219" s="401"/>
      <c r="N219" s="401"/>
      <c r="O219" s="401"/>
      <c r="P219" s="401"/>
      <c r="Q219" s="401"/>
      <c r="R219" s="401"/>
      <c r="S219" s="401"/>
      <c r="T219" s="401"/>
    </row>
    <row r="220" spans="1:60">
      <c r="A220" s="327" t="s">
        <v>67</v>
      </c>
      <c r="B220" s="6" t="s">
        <v>272</v>
      </c>
      <c r="C220" s="43"/>
      <c r="D220" s="401"/>
      <c r="E220" s="401"/>
      <c r="F220" s="401"/>
      <c r="G220" s="401"/>
      <c r="H220" s="401"/>
      <c r="I220" s="401"/>
      <c r="J220" s="401"/>
      <c r="K220" s="401"/>
      <c r="L220" s="401"/>
      <c r="M220" s="401"/>
      <c r="N220" s="401"/>
      <c r="O220" s="401"/>
      <c r="P220" s="401"/>
      <c r="Q220" s="401"/>
      <c r="R220" s="401"/>
      <c r="S220" s="401"/>
      <c r="T220" s="401"/>
    </row>
    <row r="221" spans="1:60">
      <c r="A221" s="327" t="s">
        <v>68</v>
      </c>
      <c r="B221" s="6" t="s">
        <v>273</v>
      </c>
      <c r="C221" s="43"/>
      <c r="D221" s="401"/>
      <c r="E221" s="401"/>
      <c r="F221" s="401"/>
      <c r="G221" s="401"/>
      <c r="H221" s="401"/>
      <c r="I221" s="401"/>
      <c r="J221" s="401"/>
      <c r="K221" s="401"/>
      <c r="L221" s="401"/>
      <c r="M221" s="401"/>
      <c r="N221" s="401"/>
      <c r="O221" s="401"/>
      <c r="P221" s="401"/>
      <c r="Q221" s="401"/>
      <c r="R221" s="401"/>
      <c r="S221" s="401"/>
      <c r="T221" s="401"/>
    </row>
    <row r="222" spans="1:60">
      <c r="A222" s="3" t="s">
        <v>59</v>
      </c>
      <c r="B222" s="10" t="s">
        <v>274</v>
      </c>
      <c r="C222" s="41">
        <f>C223+C224+C225+C228</f>
        <v>0</v>
      </c>
      <c r="D222" s="400">
        <f t="shared" ref="D222:T222" si="100">D223+D224+D225+D228</f>
        <v>0</v>
      </c>
      <c r="E222" s="400">
        <f t="shared" si="100"/>
        <v>0</v>
      </c>
      <c r="F222" s="400">
        <f t="shared" si="100"/>
        <v>0</v>
      </c>
      <c r="G222" s="400">
        <f t="shared" si="100"/>
        <v>0</v>
      </c>
      <c r="H222" s="400">
        <f t="shared" si="100"/>
        <v>0</v>
      </c>
      <c r="I222" s="400">
        <f t="shared" si="100"/>
        <v>0</v>
      </c>
      <c r="J222" s="400">
        <f t="shared" si="100"/>
        <v>0</v>
      </c>
      <c r="K222" s="400">
        <f t="shared" si="100"/>
        <v>0</v>
      </c>
      <c r="L222" s="400">
        <f t="shared" si="100"/>
        <v>0</v>
      </c>
      <c r="M222" s="400">
        <f t="shared" si="100"/>
        <v>0</v>
      </c>
      <c r="N222" s="400">
        <f t="shared" si="100"/>
        <v>0</v>
      </c>
      <c r="O222" s="400">
        <f t="shared" si="100"/>
        <v>0</v>
      </c>
      <c r="P222" s="400">
        <f t="shared" si="100"/>
        <v>0</v>
      </c>
      <c r="Q222" s="400">
        <f t="shared" si="100"/>
        <v>0</v>
      </c>
      <c r="R222" s="400">
        <f t="shared" si="100"/>
        <v>0</v>
      </c>
      <c r="S222" s="400">
        <f t="shared" si="100"/>
        <v>0</v>
      </c>
      <c r="T222" s="400">
        <f t="shared" si="100"/>
        <v>0</v>
      </c>
    </row>
    <row r="223" spans="1:60">
      <c r="A223" s="327" t="s">
        <v>35</v>
      </c>
      <c r="B223" s="6" t="s">
        <v>275</v>
      </c>
      <c r="C223" s="43"/>
      <c r="D223" s="401"/>
      <c r="E223" s="401"/>
      <c r="F223" s="401"/>
      <c r="G223" s="401"/>
      <c r="H223" s="401"/>
      <c r="I223" s="401"/>
      <c r="J223" s="401"/>
      <c r="K223" s="401"/>
      <c r="L223" s="401"/>
      <c r="M223" s="401"/>
      <c r="N223" s="401"/>
      <c r="O223" s="401"/>
      <c r="P223" s="401"/>
      <c r="Q223" s="401"/>
      <c r="R223" s="401"/>
      <c r="S223" s="401"/>
      <c r="T223" s="401"/>
    </row>
    <row r="224" spans="1:60">
      <c r="A224" s="327" t="s">
        <v>40</v>
      </c>
      <c r="B224" s="6" t="s">
        <v>276</v>
      </c>
      <c r="C224" s="43"/>
      <c r="D224" s="401"/>
      <c r="E224" s="401"/>
      <c r="F224" s="401"/>
      <c r="G224" s="401"/>
      <c r="H224" s="401"/>
      <c r="I224" s="401"/>
      <c r="J224" s="401"/>
      <c r="K224" s="401"/>
      <c r="L224" s="401"/>
      <c r="M224" s="401"/>
      <c r="N224" s="401"/>
      <c r="O224" s="401"/>
      <c r="P224" s="401"/>
      <c r="Q224" s="401"/>
      <c r="R224" s="401"/>
      <c r="S224" s="401"/>
      <c r="T224" s="401"/>
    </row>
    <row r="225" spans="1:60">
      <c r="A225" s="327" t="s">
        <v>66</v>
      </c>
      <c r="B225" s="6" t="s">
        <v>277</v>
      </c>
      <c r="C225" s="43">
        <f>C226+C227</f>
        <v>0</v>
      </c>
      <c r="D225" s="401">
        <f t="shared" ref="D225:T225" si="101">D226+D227</f>
        <v>0</v>
      </c>
      <c r="E225" s="401">
        <f t="shared" si="101"/>
        <v>0</v>
      </c>
      <c r="F225" s="401">
        <f t="shared" si="101"/>
        <v>0</v>
      </c>
      <c r="G225" s="401">
        <f t="shared" si="101"/>
        <v>0</v>
      </c>
      <c r="H225" s="401">
        <f t="shared" si="101"/>
        <v>0</v>
      </c>
      <c r="I225" s="401">
        <f t="shared" si="101"/>
        <v>0</v>
      </c>
      <c r="J225" s="401">
        <f t="shared" si="101"/>
        <v>0</v>
      </c>
      <c r="K225" s="401">
        <f t="shared" si="101"/>
        <v>0</v>
      </c>
      <c r="L225" s="401">
        <f t="shared" si="101"/>
        <v>0</v>
      </c>
      <c r="M225" s="401">
        <f t="shared" si="101"/>
        <v>0</v>
      </c>
      <c r="N225" s="401">
        <f t="shared" si="101"/>
        <v>0</v>
      </c>
      <c r="O225" s="401">
        <f t="shared" si="101"/>
        <v>0</v>
      </c>
      <c r="P225" s="401">
        <f t="shared" si="101"/>
        <v>0</v>
      </c>
      <c r="Q225" s="401">
        <f t="shared" si="101"/>
        <v>0</v>
      </c>
      <c r="R225" s="401">
        <f t="shared" si="101"/>
        <v>0</v>
      </c>
      <c r="S225" s="401">
        <f t="shared" si="101"/>
        <v>0</v>
      </c>
      <c r="T225" s="401">
        <f t="shared" si="101"/>
        <v>0</v>
      </c>
    </row>
    <row r="226" spans="1:60">
      <c r="A226" s="327" t="s">
        <v>36</v>
      </c>
      <c r="B226" s="328" t="s">
        <v>278</v>
      </c>
      <c r="C226" s="43"/>
      <c r="D226" s="401"/>
      <c r="E226" s="401"/>
      <c r="F226" s="401"/>
      <c r="G226" s="401"/>
      <c r="H226" s="401"/>
      <c r="I226" s="401"/>
      <c r="J226" s="401"/>
      <c r="K226" s="401"/>
      <c r="L226" s="401"/>
      <c r="M226" s="401"/>
      <c r="N226" s="401"/>
      <c r="O226" s="401"/>
      <c r="P226" s="401"/>
      <c r="Q226" s="401"/>
      <c r="R226" s="401"/>
      <c r="S226" s="401"/>
      <c r="T226" s="401"/>
    </row>
    <row r="227" spans="1:60">
      <c r="A227" s="329" t="s">
        <v>39</v>
      </c>
      <c r="B227" s="330" t="s">
        <v>279</v>
      </c>
      <c r="C227" s="319">
        <f t="shared" ref="C227" si="102">C135</f>
        <v>0</v>
      </c>
      <c r="D227" s="319">
        <f t="shared" ref="D227:T227" si="103">D135</f>
        <v>0</v>
      </c>
      <c r="E227" s="319">
        <f t="shared" si="103"/>
        <v>0</v>
      </c>
      <c r="F227" s="319">
        <f t="shared" si="103"/>
        <v>0</v>
      </c>
      <c r="G227" s="319">
        <f t="shared" si="103"/>
        <v>0</v>
      </c>
      <c r="H227" s="319">
        <f t="shared" si="103"/>
        <v>0</v>
      </c>
      <c r="I227" s="319">
        <f t="shared" si="103"/>
        <v>0</v>
      </c>
      <c r="J227" s="319">
        <f t="shared" si="103"/>
        <v>0</v>
      </c>
      <c r="K227" s="319">
        <f t="shared" si="103"/>
        <v>0</v>
      </c>
      <c r="L227" s="319">
        <f t="shared" si="103"/>
        <v>0</v>
      </c>
      <c r="M227" s="319">
        <f t="shared" si="103"/>
        <v>0</v>
      </c>
      <c r="N227" s="319">
        <f t="shared" si="103"/>
        <v>0</v>
      </c>
      <c r="O227" s="319">
        <f t="shared" si="103"/>
        <v>0</v>
      </c>
      <c r="P227" s="319">
        <f t="shared" si="103"/>
        <v>0</v>
      </c>
      <c r="Q227" s="319">
        <f t="shared" si="103"/>
        <v>0</v>
      </c>
      <c r="R227" s="319">
        <f t="shared" si="103"/>
        <v>0</v>
      </c>
      <c r="S227" s="319">
        <f t="shared" si="103"/>
        <v>0</v>
      </c>
      <c r="T227" s="319">
        <f t="shared" si="103"/>
        <v>0</v>
      </c>
    </row>
    <row r="228" spans="1:60">
      <c r="A228" s="327" t="s">
        <v>67</v>
      </c>
      <c r="B228" s="6" t="s">
        <v>280</v>
      </c>
      <c r="C228" s="43"/>
      <c r="D228" s="401"/>
      <c r="E228" s="401"/>
      <c r="F228" s="401"/>
      <c r="G228" s="401"/>
      <c r="H228" s="401"/>
      <c r="I228" s="401"/>
      <c r="J228" s="401"/>
      <c r="K228" s="401"/>
      <c r="L228" s="401"/>
      <c r="M228" s="401"/>
      <c r="N228" s="401"/>
      <c r="O228" s="401"/>
      <c r="P228" s="401"/>
      <c r="Q228" s="401"/>
      <c r="R228" s="401"/>
      <c r="S228" s="401"/>
      <c r="T228" s="401"/>
    </row>
    <row r="229" spans="1:60">
      <c r="A229" s="2"/>
      <c r="B229" s="331" t="s">
        <v>281</v>
      </c>
      <c r="C229" s="40">
        <f>C214+C222</f>
        <v>0</v>
      </c>
      <c r="D229" s="399">
        <f t="shared" ref="D229:T229" si="104">D214+D222</f>
        <v>0</v>
      </c>
      <c r="E229" s="399">
        <f t="shared" si="104"/>
        <v>0</v>
      </c>
      <c r="F229" s="399">
        <f t="shared" si="104"/>
        <v>0</v>
      </c>
      <c r="G229" s="399">
        <f t="shared" si="104"/>
        <v>0</v>
      </c>
      <c r="H229" s="399">
        <f t="shared" si="104"/>
        <v>0</v>
      </c>
      <c r="I229" s="399">
        <f t="shared" si="104"/>
        <v>0</v>
      </c>
      <c r="J229" s="399">
        <f t="shared" si="104"/>
        <v>0</v>
      </c>
      <c r="K229" s="399">
        <f t="shared" si="104"/>
        <v>0</v>
      </c>
      <c r="L229" s="399">
        <f t="shared" si="104"/>
        <v>0</v>
      </c>
      <c r="M229" s="399">
        <f t="shared" si="104"/>
        <v>0</v>
      </c>
      <c r="N229" s="399">
        <f t="shared" si="104"/>
        <v>0</v>
      </c>
      <c r="O229" s="399">
        <f t="shared" si="104"/>
        <v>0</v>
      </c>
      <c r="P229" s="399">
        <f t="shared" si="104"/>
        <v>0</v>
      </c>
      <c r="Q229" s="399">
        <f t="shared" si="104"/>
        <v>0</v>
      </c>
      <c r="R229" s="399">
        <f t="shared" si="104"/>
        <v>0</v>
      </c>
      <c r="S229" s="399">
        <f t="shared" si="104"/>
        <v>0</v>
      </c>
      <c r="T229" s="399">
        <f t="shared" si="104"/>
        <v>0</v>
      </c>
    </row>
    <row r="230" spans="1:60">
      <c r="A230" s="16"/>
      <c r="B230" s="66" t="s">
        <v>282</v>
      </c>
      <c r="C230" s="332"/>
      <c r="D230" s="332"/>
      <c r="E230" s="332"/>
      <c r="F230" s="332"/>
      <c r="G230" s="332"/>
      <c r="H230" s="332"/>
      <c r="I230" s="332"/>
      <c r="J230" s="332"/>
      <c r="K230" s="332"/>
      <c r="L230" s="332"/>
      <c r="M230" s="332"/>
      <c r="N230" s="332"/>
      <c r="O230" s="332"/>
      <c r="P230" s="332"/>
      <c r="Q230" s="332"/>
      <c r="R230" s="332"/>
      <c r="S230" s="332"/>
      <c r="T230" s="332"/>
    </row>
    <row r="231" spans="1:60">
      <c r="A231" s="3" t="s">
        <v>34</v>
      </c>
      <c r="B231" s="10" t="s">
        <v>283</v>
      </c>
      <c r="C231" s="41">
        <f>SUM(C232:C237)</f>
        <v>0</v>
      </c>
      <c r="D231" s="400">
        <f t="shared" ref="D231:T231" si="105">SUM(D232:D237)</f>
        <v>0</v>
      </c>
      <c r="E231" s="400">
        <f t="shared" si="105"/>
        <v>0</v>
      </c>
      <c r="F231" s="400">
        <f t="shared" si="105"/>
        <v>0</v>
      </c>
      <c r="G231" s="400">
        <f t="shared" si="105"/>
        <v>0</v>
      </c>
      <c r="H231" s="400">
        <f t="shared" si="105"/>
        <v>0</v>
      </c>
      <c r="I231" s="400">
        <f t="shared" si="105"/>
        <v>0</v>
      </c>
      <c r="J231" s="400">
        <f t="shared" si="105"/>
        <v>0</v>
      </c>
      <c r="K231" s="400">
        <f t="shared" si="105"/>
        <v>0</v>
      </c>
      <c r="L231" s="400">
        <f t="shared" si="105"/>
        <v>0</v>
      </c>
      <c r="M231" s="400">
        <f t="shared" si="105"/>
        <v>0</v>
      </c>
      <c r="N231" s="400">
        <f t="shared" si="105"/>
        <v>0</v>
      </c>
      <c r="O231" s="400">
        <f t="shared" si="105"/>
        <v>0</v>
      </c>
      <c r="P231" s="400">
        <f t="shared" si="105"/>
        <v>0</v>
      </c>
      <c r="Q231" s="400">
        <f t="shared" si="105"/>
        <v>0</v>
      </c>
      <c r="R231" s="400">
        <f t="shared" si="105"/>
        <v>0</v>
      </c>
      <c r="S231" s="400">
        <f t="shared" si="105"/>
        <v>0</v>
      </c>
      <c r="T231" s="400">
        <f t="shared" si="105"/>
        <v>0</v>
      </c>
    </row>
    <row r="232" spans="1:60">
      <c r="A232" s="327" t="s">
        <v>35</v>
      </c>
      <c r="B232" s="6" t="s">
        <v>284</v>
      </c>
      <c r="C232" s="43"/>
      <c r="D232" s="401"/>
      <c r="E232" s="401"/>
      <c r="F232" s="401"/>
      <c r="G232" s="401"/>
      <c r="H232" s="401"/>
      <c r="I232" s="401"/>
      <c r="J232" s="401"/>
      <c r="K232" s="401"/>
      <c r="L232" s="401"/>
      <c r="M232" s="401"/>
      <c r="N232" s="401"/>
      <c r="O232" s="401"/>
      <c r="P232" s="401"/>
      <c r="Q232" s="401"/>
      <c r="R232" s="401"/>
      <c r="S232" s="401"/>
      <c r="T232" s="401"/>
    </row>
    <row r="233" spans="1:60">
      <c r="A233" s="327" t="s">
        <v>40</v>
      </c>
      <c r="B233" s="6" t="s">
        <v>285</v>
      </c>
      <c r="C233" s="43"/>
      <c r="D233" s="401"/>
      <c r="E233" s="401"/>
      <c r="F233" s="401"/>
      <c r="G233" s="401"/>
      <c r="H233" s="401"/>
      <c r="I233" s="401"/>
      <c r="J233" s="401"/>
      <c r="K233" s="401"/>
      <c r="L233" s="401"/>
      <c r="M233" s="401"/>
      <c r="N233" s="401"/>
      <c r="O233" s="401"/>
      <c r="P233" s="401"/>
      <c r="Q233" s="401"/>
      <c r="R233" s="401"/>
      <c r="S233" s="401"/>
      <c r="T233" s="401"/>
    </row>
    <row r="234" spans="1:60">
      <c r="A234" s="327" t="s">
        <v>66</v>
      </c>
      <c r="B234" s="6" t="s">
        <v>286</v>
      </c>
      <c r="C234" s="43"/>
      <c r="D234" s="401"/>
      <c r="E234" s="401"/>
      <c r="F234" s="401"/>
      <c r="G234" s="401"/>
      <c r="H234" s="401"/>
      <c r="I234" s="401"/>
      <c r="J234" s="401"/>
      <c r="K234" s="401"/>
      <c r="L234" s="401"/>
      <c r="M234" s="401"/>
      <c r="N234" s="401"/>
      <c r="O234" s="401"/>
      <c r="P234" s="401"/>
      <c r="Q234" s="401"/>
      <c r="R234" s="401"/>
      <c r="S234" s="401"/>
      <c r="T234" s="401"/>
    </row>
    <row r="235" spans="1:60">
      <c r="A235" s="327" t="s">
        <v>67</v>
      </c>
      <c r="B235" s="6" t="s">
        <v>287</v>
      </c>
      <c r="C235" s="43"/>
      <c r="D235" s="401"/>
      <c r="E235" s="401"/>
      <c r="F235" s="401"/>
      <c r="G235" s="401"/>
      <c r="H235" s="401"/>
      <c r="I235" s="401"/>
      <c r="J235" s="401"/>
      <c r="K235" s="401"/>
      <c r="L235" s="401"/>
      <c r="M235" s="401"/>
      <c r="N235" s="401"/>
      <c r="O235" s="401"/>
      <c r="P235" s="401"/>
      <c r="Q235" s="401"/>
      <c r="R235" s="401"/>
      <c r="S235" s="401"/>
      <c r="T235" s="401"/>
    </row>
    <row r="236" spans="1:60">
      <c r="A236" s="327" t="s">
        <v>68</v>
      </c>
      <c r="B236" s="6" t="s">
        <v>288</v>
      </c>
      <c r="C236" s="43"/>
      <c r="D236" s="401"/>
      <c r="E236" s="401"/>
      <c r="F236" s="401"/>
      <c r="G236" s="401"/>
      <c r="H236" s="401"/>
      <c r="I236" s="401"/>
      <c r="J236" s="401"/>
      <c r="K236" s="401"/>
      <c r="L236" s="401"/>
      <c r="M236" s="401"/>
      <c r="N236" s="401"/>
      <c r="O236" s="401"/>
      <c r="P236" s="401"/>
      <c r="Q236" s="401"/>
      <c r="R236" s="401"/>
      <c r="S236" s="401"/>
      <c r="T236" s="401"/>
    </row>
    <row r="237" spans="1:60">
      <c r="A237" s="327" t="s">
        <v>289</v>
      </c>
      <c r="B237" s="6" t="s">
        <v>290</v>
      </c>
      <c r="C237" s="43">
        <f t="shared" ref="C237" si="106">C32</f>
        <v>0</v>
      </c>
      <c r="D237" s="401">
        <f t="shared" ref="D237:T237" si="107">D32</f>
        <v>0</v>
      </c>
      <c r="E237" s="401">
        <f t="shared" si="107"/>
        <v>0</v>
      </c>
      <c r="F237" s="401">
        <f t="shared" si="107"/>
        <v>0</v>
      </c>
      <c r="G237" s="401">
        <f t="shared" si="107"/>
        <v>0</v>
      </c>
      <c r="H237" s="401">
        <f t="shared" si="107"/>
        <v>0</v>
      </c>
      <c r="I237" s="401">
        <f t="shared" si="107"/>
        <v>0</v>
      </c>
      <c r="J237" s="401">
        <f t="shared" si="107"/>
        <v>0</v>
      </c>
      <c r="K237" s="401">
        <f t="shared" si="107"/>
        <v>0</v>
      </c>
      <c r="L237" s="401">
        <f t="shared" si="107"/>
        <v>0</v>
      </c>
      <c r="M237" s="401">
        <f t="shared" si="107"/>
        <v>0</v>
      </c>
      <c r="N237" s="401">
        <f t="shared" si="107"/>
        <v>0</v>
      </c>
      <c r="O237" s="401">
        <f t="shared" si="107"/>
        <v>0</v>
      </c>
      <c r="P237" s="401">
        <f t="shared" si="107"/>
        <v>0</v>
      </c>
      <c r="Q237" s="401">
        <f t="shared" si="107"/>
        <v>0</v>
      </c>
      <c r="R237" s="401">
        <f t="shared" si="107"/>
        <v>0</v>
      </c>
      <c r="S237" s="401">
        <f t="shared" si="107"/>
        <v>0</v>
      </c>
      <c r="T237" s="401">
        <f t="shared" si="107"/>
        <v>0</v>
      </c>
    </row>
    <row r="238" spans="1:60" s="286" customFormat="1">
      <c r="A238" s="333" t="s">
        <v>59</v>
      </c>
      <c r="B238" s="10" t="s">
        <v>291</v>
      </c>
      <c r="C238" s="41">
        <f>C239+C240+C243+C247</f>
        <v>0</v>
      </c>
      <c r="D238" s="400">
        <f t="shared" ref="D238:T238" si="108">D239+D240+D243+D247</f>
        <v>0</v>
      </c>
      <c r="E238" s="400">
        <f t="shared" si="108"/>
        <v>0</v>
      </c>
      <c r="F238" s="400">
        <f t="shared" si="108"/>
        <v>0</v>
      </c>
      <c r="G238" s="400">
        <f t="shared" si="108"/>
        <v>0</v>
      </c>
      <c r="H238" s="400">
        <f t="shared" si="108"/>
        <v>0</v>
      </c>
      <c r="I238" s="400">
        <f t="shared" si="108"/>
        <v>0</v>
      </c>
      <c r="J238" s="400">
        <f t="shared" si="108"/>
        <v>0</v>
      </c>
      <c r="K238" s="400">
        <f t="shared" si="108"/>
        <v>0</v>
      </c>
      <c r="L238" s="400">
        <f t="shared" si="108"/>
        <v>0</v>
      </c>
      <c r="M238" s="400">
        <f t="shared" si="108"/>
        <v>0</v>
      </c>
      <c r="N238" s="400">
        <f t="shared" si="108"/>
        <v>0</v>
      </c>
      <c r="O238" s="400">
        <f t="shared" si="108"/>
        <v>0</v>
      </c>
      <c r="P238" s="400">
        <f t="shared" si="108"/>
        <v>0</v>
      </c>
      <c r="Q238" s="400">
        <f t="shared" si="108"/>
        <v>0</v>
      </c>
      <c r="R238" s="400">
        <f t="shared" si="108"/>
        <v>0</v>
      </c>
      <c r="S238" s="400">
        <f t="shared" si="108"/>
        <v>0</v>
      </c>
      <c r="T238" s="400">
        <f t="shared" si="108"/>
        <v>0</v>
      </c>
      <c r="U238" s="285"/>
      <c r="V238" s="285"/>
      <c r="W238" s="285"/>
      <c r="X238" s="285"/>
      <c r="Y238" s="285"/>
      <c r="Z238" s="285"/>
      <c r="AA238" s="285"/>
      <c r="AB238" s="285"/>
      <c r="AC238" s="285"/>
      <c r="AD238" s="285"/>
      <c r="AE238" s="285"/>
      <c r="AF238" s="285"/>
      <c r="AG238" s="285"/>
      <c r="AH238" s="285"/>
      <c r="AI238" s="285"/>
      <c r="AJ238" s="285"/>
      <c r="AK238" s="285"/>
      <c r="AL238" s="285"/>
      <c r="AM238" s="285"/>
      <c r="AN238" s="285"/>
      <c r="AO238" s="285"/>
      <c r="AP238" s="285"/>
      <c r="AQ238" s="285"/>
      <c r="AR238" s="285"/>
      <c r="AS238" s="285"/>
      <c r="AT238" s="285"/>
      <c r="AU238" s="285"/>
      <c r="AV238" s="285"/>
      <c r="AW238" s="285"/>
      <c r="AX238" s="285"/>
      <c r="AY238" s="285"/>
      <c r="AZ238" s="285"/>
      <c r="BA238" s="285"/>
      <c r="BB238" s="285"/>
      <c r="BC238" s="285"/>
      <c r="BD238" s="285"/>
      <c r="BE238" s="285"/>
      <c r="BF238" s="285"/>
      <c r="BG238" s="285"/>
      <c r="BH238" s="285"/>
    </row>
    <row r="239" spans="1:60">
      <c r="A239" s="327" t="s">
        <v>35</v>
      </c>
      <c r="B239" s="6" t="s">
        <v>292</v>
      </c>
      <c r="C239" s="43"/>
      <c r="D239" s="401"/>
      <c r="E239" s="401"/>
      <c r="F239" s="401"/>
      <c r="G239" s="401"/>
      <c r="H239" s="401"/>
      <c r="I239" s="401"/>
      <c r="J239" s="401"/>
      <c r="K239" s="401"/>
      <c r="L239" s="401"/>
      <c r="M239" s="401"/>
      <c r="N239" s="401"/>
      <c r="O239" s="401"/>
      <c r="P239" s="401"/>
      <c r="Q239" s="401"/>
      <c r="R239" s="401"/>
      <c r="S239" s="401"/>
      <c r="T239" s="401"/>
    </row>
    <row r="240" spans="1:60">
      <c r="A240" s="327" t="s">
        <v>40</v>
      </c>
      <c r="B240" s="6" t="s">
        <v>293</v>
      </c>
      <c r="C240" s="43">
        <f>SUM(C241:C242)</f>
        <v>0</v>
      </c>
      <c r="D240" s="401">
        <f t="shared" ref="D240:T240" si="109">SUM(D241:D242)</f>
        <v>0</v>
      </c>
      <c r="E240" s="401">
        <f t="shared" si="109"/>
        <v>0</v>
      </c>
      <c r="F240" s="401">
        <f t="shared" si="109"/>
        <v>0</v>
      </c>
      <c r="G240" s="401">
        <f t="shared" si="109"/>
        <v>0</v>
      </c>
      <c r="H240" s="401">
        <f t="shared" si="109"/>
        <v>0</v>
      </c>
      <c r="I240" s="401">
        <f t="shared" si="109"/>
        <v>0</v>
      </c>
      <c r="J240" s="401">
        <f t="shared" si="109"/>
        <v>0</v>
      </c>
      <c r="K240" s="401">
        <f t="shared" si="109"/>
        <v>0</v>
      </c>
      <c r="L240" s="401">
        <f t="shared" si="109"/>
        <v>0</v>
      </c>
      <c r="M240" s="401">
        <f t="shared" si="109"/>
        <v>0</v>
      </c>
      <c r="N240" s="401">
        <f t="shared" si="109"/>
        <v>0</v>
      </c>
      <c r="O240" s="401">
        <f t="shared" si="109"/>
        <v>0</v>
      </c>
      <c r="P240" s="401">
        <f t="shared" si="109"/>
        <v>0</v>
      </c>
      <c r="Q240" s="401">
        <f t="shared" si="109"/>
        <v>0</v>
      </c>
      <c r="R240" s="401">
        <f t="shared" si="109"/>
        <v>0</v>
      </c>
      <c r="S240" s="401">
        <f t="shared" si="109"/>
        <v>0</v>
      </c>
      <c r="T240" s="401">
        <f t="shared" si="109"/>
        <v>0</v>
      </c>
    </row>
    <row r="241" spans="1:60">
      <c r="A241" s="291" t="s">
        <v>36</v>
      </c>
      <c r="B241" s="328" t="s">
        <v>294</v>
      </c>
      <c r="C241" s="43"/>
      <c r="D241" s="401"/>
      <c r="E241" s="401"/>
      <c r="F241" s="401"/>
      <c r="G241" s="401"/>
      <c r="H241" s="401"/>
      <c r="I241" s="401"/>
      <c r="J241" s="401"/>
      <c r="K241" s="401"/>
      <c r="L241" s="401"/>
      <c r="M241" s="401"/>
      <c r="N241" s="401"/>
      <c r="O241" s="401"/>
      <c r="P241" s="401"/>
      <c r="Q241" s="401"/>
      <c r="R241" s="401"/>
      <c r="S241" s="401"/>
      <c r="T241" s="401"/>
    </row>
    <row r="242" spans="1:60">
      <c r="A242" s="291" t="s">
        <v>39</v>
      </c>
      <c r="B242" s="328" t="s">
        <v>295</v>
      </c>
      <c r="C242" s="43"/>
      <c r="D242" s="401"/>
      <c r="E242" s="401"/>
      <c r="F242" s="401"/>
      <c r="G242" s="401"/>
      <c r="H242" s="401"/>
      <c r="I242" s="401"/>
      <c r="J242" s="401"/>
      <c r="K242" s="401"/>
      <c r="L242" s="401"/>
      <c r="M242" s="401"/>
      <c r="N242" s="401"/>
      <c r="O242" s="401"/>
      <c r="P242" s="401"/>
      <c r="Q242" s="401"/>
      <c r="R242" s="401"/>
      <c r="S242" s="401"/>
      <c r="T242" s="401"/>
    </row>
    <row r="243" spans="1:60">
      <c r="A243" s="327" t="s">
        <v>66</v>
      </c>
      <c r="B243" s="6" t="s">
        <v>296</v>
      </c>
      <c r="C243" s="43">
        <f>SUM(C244:C246)</f>
        <v>0</v>
      </c>
      <c r="D243" s="401">
        <f t="shared" ref="D243:T243" si="110">SUM(D244:D246)</f>
        <v>0</v>
      </c>
      <c r="E243" s="401">
        <f t="shared" si="110"/>
        <v>0</v>
      </c>
      <c r="F243" s="401">
        <f t="shared" si="110"/>
        <v>0</v>
      </c>
      <c r="G243" s="401">
        <f t="shared" si="110"/>
        <v>0</v>
      </c>
      <c r="H243" s="401">
        <f t="shared" si="110"/>
        <v>0</v>
      </c>
      <c r="I243" s="401">
        <f t="shared" si="110"/>
        <v>0</v>
      </c>
      <c r="J243" s="401">
        <f t="shared" si="110"/>
        <v>0</v>
      </c>
      <c r="K243" s="401">
        <f t="shared" si="110"/>
        <v>0</v>
      </c>
      <c r="L243" s="401">
        <f t="shared" si="110"/>
        <v>0</v>
      </c>
      <c r="M243" s="401">
        <f t="shared" si="110"/>
        <v>0</v>
      </c>
      <c r="N243" s="401">
        <f t="shared" si="110"/>
        <v>0</v>
      </c>
      <c r="O243" s="401">
        <f t="shared" si="110"/>
        <v>0</v>
      </c>
      <c r="P243" s="401">
        <f t="shared" si="110"/>
        <v>0</v>
      </c>
      <c r="Q243" s="401">
        <f t="shared" si="110"/>
        <v>0</v>
      </c>
      <c r="R243" s="401">
        <f t="shared" si="110"/>
        <v>0</v>
      </c>
      <c r="S243" s="401">
        <f t="shared" si="110"/>
        <v>0</v>
      </c>
      <c r="T243" s="401">
        <f t="shared" si="110"/>
        <v>0</v>
      </c>
    </row>
    <row r="244" spans="1:60">
      <c r="A244" s="291" t="s">
        <v>36</v>
      </c>
      <c r="B244" s="328" t="s">
        <v>297</v>
      </c>
      <c r="C244" s="43"/>
      <c r="D244" s="401"/>
      <c r="E244" s="401"/>
      <c r="F244" s="401"/>
      <c r="G244" s="401"/>
      <c r="H244" s="401"/>
      <c r="I244" s="401"/>
      <c r="J244" s="401"/>
      <c r="K244" s="401"/>
      <c r="L244" s="401"/>
      <c r="M244" s="401"/>
      <c r="N244" s="401"/>
      <c r="O244" s="401"/>
      <c r="P244" s="401"/>
      <c r="Q244" s="401"/>
      <c r="R244" s="401"/>
      <c r="S244" s="401"/>
      <c r="T244" s="401"/>
    </row>
    <row r="245" spans="1:60">
      <c r="A245" s="291" t="s">
        <v>39</v>
      </c>
      <c r="B245" s="328" t="s">
        <v>294</v>
      </c>
      <c r="C245" s="43"/>
      <c r="D245" s="401"/>
      <c r="E245" s="401"/>
      <c r="F245" s="401"/>
      <c r="G245" s="401"/>
      <c r="H245" s="401"/>
      <c r="I245" s="401"/>
      <c r="J245" s="401"/>
      <c r="K245" s="401"/>
      <c r="L245" s="401"/>
      <c r="M245" s="401"/>
      <c r="N245" s="401"/>
      <c r="O245" s="401"/>
      <c r="P245" s="401"/>
      <c r="Q245" s="401"/>
      <c r="R245" s="401"/>
      <c r="S245" s="401"/>
      <c r="T245" s="401"/>
    </row>
    <row r="246" spans="1:60">
      <c r="A246" s="291" t="s">
        <v>53</v>
      </c>
      <c r="B246" s="328" t="s">
        <v>298</v>
      </c>
      <c r="C246" s="43"/>
      <c r="D246" s="401"/>
      <c r="E246" s="401"/>
      <c r="F246" s="401"/>
      <c r="G246" s="401"/>
      <c r="H246" s="401"/>
      <c r="I246" s="401"/>
      <c r="J246" s="401"/>
      <c r="K246" s="401"/>
      <c r="L246" s="401"/>
      <c r="M246" s="401"/>
      <c r="N246" s="401"/>
      <c r="O246" s="401"/>
      <c r="P246" s="401"/>
      <c r="Q246" s="401"/>
      <c r="R246" s="401"/>
      <c r="S246" s="401"/>
      <c r="T246" s="401"/>
    </row>
    <row r="247" spans="1:60" ht="12.75" customHeight="1">
      <c r="A247" s="327" t="s">
        <v>67</v>
      </c>
      <c r="B247" s="6" t="s">
        <v>299</v>
      </c>
      <c r="C247" s="43">
        <f>C248+C249</f>
        <v>0</v>
      </c>
      <c r="D247" s="401">
        <f t="shared" ref="D247:T247" si="111">D248+D249</f>
        <v>0</v>
      </c>
      <c r="E247" s="401">
        <f t="shared" si="111"/>
        <v>0</v>
      </c>
      <c r="F247" s="401">
        <f t="shared" si="111"/>
        <v>0</v>
      </c>
      <c r="G247" s="401">
        <f t="shared" si="111"/>
        <v>0</v>
      </c>
      <c r="H247" s="401">
        <f t="shared" si="111"/>
        <v>0</v>
      </c>
      <c r="I247" s="401">
        <f t="shared" si="111"/>
        <v>0</v>
      </c>
      <c r="J247" s="401">
        <f t="shared" si="111"/>
        <v>0</v>
      </c>
      <c r="K247" s="401">
        <f t="shared" si="111"/>
        <v>0</v>
      </c>
      <c r="L247" s="401">
        <f t="shared" si="111"/>
        <v>0</v>
      </c>
      <c r="M247" s="401">
        <f t="shared" si="111"/>
        <v>0</v>
      </c>
      <c r="N247" s="401">
        <f t="shared" si="111"/>
        <v>0</v>
      </c>
      <c r="O247" s="401">
        <f t="shared" si="111"/>
        <v>0</v>
      </c>
      <c r="P247" s="401">
        <f t="shared" si="111"/>
        <v>0</v>
      </c>
      <c r="Q247" s="401">
        <f t="shared" si="111"/>
        <v>0</v>
      </c>
      <c r="R247" s="401">
        <f t="shared" si="111"/>
        <v>0</v>
      </c>
      <c r="S247" s="401">
        <f t="shared" si="111"/>
        <v>0</v>
      </c>
      <c r="T247" s="401">
        <f t="shared" si="111"/>
        <v>0</v>
      </c>
    </row>
    <row r="248" spans="1:60">
      <c r="A248" s="327" t="s">
        <v>36</v>
      </c>
      <c r="B248" s="328" t="s">
        <v>300</v>
      </c>
      <c r="C248" s="43"/>
      <c r="D248" s="401"/>
      <c r="E248" s="401"/>
      <c r="F248" s="401"/>
      <c r="G248" s="401"/>
      <c r="H248" s="401"/>
      <c r="I248" s="401"/>
      <c r="J248" s="401"/>
      <c r="K248" s="401"/>
      <c r="L248" s="401"/>
      <c r="M248" s="401"/>
      <c r="N248" s="401"/>
      <c r="O248" s="401"/>
      <c r="P248" s="401"/>
      <c r="Q248" s="401"/>
      <c r="R248" s="401"/>
      <c r="S248" s="401"/>
      <c r="T248" s="401"/>
    </row>
    <row r="249" spans="1:60">
      <c r="A249" s="327" t="s">
        <v>39</v>
      </c>
      <c r="B249" s="328" t="s">
        <v>301</v>
      </c>
      <c r="C249" s="43"/>
      <c r="D249" s="401"/>
      <c r="E249" s="401"/>
      <c r="F249" s="401"/>
      <c r="G249" s="401"/>
      <c r="H249" s="401"/>
      <c r="I249" s="401"/>
      <c r="J249" s="401"/>
      <c r="K249" s="401"/>
      <c r="L249" s="401"/>
      <c r="M249" s="401"/>
      <c r="N249" s="401"/>
      <c r="O249" s="401"/>
      <c r="P249" s="401"/>
      <c r="Q249" s="401"/>
      <c r="R249" s="401"/>
      <c r="S249" s="401"/>
      <c r="T249" s="401"/>
    </row>
    <row r="250" spans="1:60" s="286" customFormat="1">
      <c r="A250" s="334"/>
      <c r="B250" s="331" t="s">
        <v>302</v>
      </c>
      <c r="C250" s="40">
        <f>C231+C238</f>
        <v>0</v>
      </c>
      <c r="D250" s="399">
        <f t="shared" ref="D250:T250" si="112">D231+D238</f>
        <v>0</v>
      </c>
      <c r="E250" s="399">
        <f t="shared" si="112"/>
        <v>0</v>
      </c>
      <c r="F250" s="399">
        <f t="shared" si="112"/>
        <v>0</v>
      </c>
      <c r="G250" s="399">
        <f t="shared" si="112"/>
        <v>0</v>
      </c>
      <c r="H250" s="399">
        <f t="shared" si="112"/>
        <v>0</v>
      </c>
      <c r="I250" s="399">
        <f t="shared" si="112"/>
        <v>0</v>
      </c>
      <c r="J250" s="399">
        <f t="shared" si="112"/>
        <v>0</v>
      </c>
      <c r="K250" s="399">
        <f t="shared" si="112"/>
        <v>0</v>
      </c>
      <c r="L250" s="399">
        <f t="shared" si="112"/>
        <v>0</v>
      </c>
      <c r="M250" s="399">
        <f t="shared" si="112"/>
        <v>0</v>
      </c>
      <c r="N250" s="399">
        <f t="shared" si="112"/>
        <v>0</v>
      </c>
      <c r="O250" s="399">
        <f t="shared" si="112"/>
        <v>0</v>
      </c>
      <c r="P250" s="399">
        <f t="shared" si="112"/>
        <v>0</v>
      </c>
      <c r="Q250" s="399">
        <f t="shared" si="112"/>
        <v>0</v>
      </c>
      <c r="R250" s="399">
        <f t="shared" si="112"/>
        <v>0</v>
      </c>
      <c r="S250" s="399">
        <f t="shared" si="112"/>
        <v>0</v>
      </c>
      <c r="T250" s="399">
        <f t="shared" si="112"/>
        <v>0</v>
      </c>
      <c r="U250" s="285"/>
      <c r="V250" s="285"/>
      <c r="W250" s="285"/>
      <c r="X250" s="285"/>
      <c r="Y250" s="285"/>
      <c r="Z250" s="285"/>
      <c r="AA250" s="285"/>
      <c r="AB250" s="285"/>
      <c r="AC250" s="285"/>
      <c r="AD250" s="285"/>
      <c r="AE250" s="285"/>
      <c r="AF250" s="285"/>
      <c r="AG250" s="285"/>
      <c r="AH250" s="285"/>
      <c r="AI250" s="285"/>
      <c r="AJ250" s="285"/>
      <c r="AK250" s="285"/>
      <c r="AL250" s="285"/>
      <c r="AM250" s="285"/>
      <c r="AN250" s="285"/>
      <c r="AO250" s="285"/>
      <c r="AP250" s="285"/>
      <c r="AQ250" s="285"/>
      <c r="AR250" s="285"/>
      <c r="AS250" s="285"/>
      <c r="AT250" s="285"/>
      <c r="AU250" s="285"/>
      <c r="AV250" s="285"/>
      <c r="AW250" s="285"/>
      <c r="AX250" s="285"/>
      <c r="AY250" s="285"/>
      <c r="AZ250" s="285"/>
      <c r="BA250" s="285"/>
      <c r="BB250" s="285"/>
      <c r="BC250" s="285"/>
      <c r="BD250" s="285"/>
      <c r="BE250" s="285"/>
      <c r="BF250" s="285"/>
      <c r="BG250" s="285"/>
      <c r="BH250" s="285"/>
    </row>
    <row r="251" spans="1:60">
      <c r="A251" s="335"/>
      <c r="B251" s="336" t="s">
        <v>303</v>
      </c>
      <c r="C251" s="46">
        <f t="shared" ref="C251" si="113">C229-C250</f>
        <v>0</v>
      </c>
      <c r="D251" s="46">
        <f t="shared" ref="D251:T251" si="114">D229-D250</f>
        <v>0</v>
      </c>
      <c r="E251" s="46">
        <f t="shared" si="114"/>
        <v>0</v>
      </c>
      <c r="F251" s="46">
        <f t="shared" si="114"/>
        <v>0</v>
      </c>
      <c r="G251" s="46">
        <f t="shared" si="114"/>
        <v>0</v>
      </c>
      <c r="H251" s="46">
        <f t="shared" si="114"/>
        <v>0</v>
      </c>
      <c r="I251" s="46">
        <f t="shared" si="114"/>
        <v>0</v>
      </c>
      <c r="J251" s="46">
        <f t="shared" si="114"/>
        <v>0</v>
      </c>
      <c r="K251" s="46">
        <f t="shared" si="114"/>
        <v>0</v>
      </c>
      <c r="L251" s="46">
        <f t="shared" si="114"/>
        <v>0</v>
      </c>
      <c r="M251" s="46">
        <f t="shared" si="114"/>
        <v>0</v>
      </c>
      <c r="N251" s="46">
        <f t="shared" si="114"/>
        <v>0</v>
      </c>
      <c r="O251" s="46">
        <f t="shared" si="114"/>
        <v>0</v>
      </c>
      <c r="P251" s="46">
        <f t="shared" si="114"/>
        <v>0</v>
      </c>
      <c r="Q251" s="46">
        <f t="shared" si="114"/>
        <v>0</v>
      </c>
      <c r="R251" s="46">
        <f t="shared" si="114"/>
        <v>0</v>
      </c>
      <c r="S251" s="46">
        <f t="shared" si="114"/>
        <v>0</v>
      </c>
      <c r="T251" s="46">
        <f t="shared" si="114"/>
        <v>0</v>
      </c>
    </row>
    <row r="252" spans="1:60">
      <c r="A252" s="335"/>
      <c r="B252" s="337"/>
      <c r="C252" s="37"/>
      <c r="D252" s="37"/>
      <c r="E252" s="37"/>
      <c r="F252" s="37"/>
      <c r="G252" s="37"/>
      <c r="H252" s="37"/>
      <c r="I252" s="37"/>
      <c r="J252" s="37"/>
      <c r="K252" s="37"/>
      <c r="L252" s="37"/>
      <c r="M252" s="37"/>
      <c r="N252" s="37"/>
      <c r="O252" s="37"/>
      <c r="P252" s="37"/>
      <c r="Q252" s="37"/>
      <c r="R252" s="37"/>
      <c r="S252" s="37"/>
      <c r="T252" s="37"/>
    </row>
    <row r="253" spans="1:60" s="326" customFormat="1">
      <c r="A253" s="324" t="s">
        <v>424</v>
      </c>
      <c r="B253" s="29"/>
      <c r="C253" s="32"/>
      <c r="D253" s="32"/>
      <c r="E253" s="33"/>
      <c r="F253" s="33"/>
      <c r="G253" s="33"/>
      <c r="H253" s="33"/>
      <c r="I253" s="33"/>
      <c r="J253" s="33"/>
      <c r="K253" s="33"/>
      <c r="L253" s="33"/>
      <c r="M253" s="33"/>
      <c r="N253" s="33"/>
      <c r="O253" s="33"/>
      <c r="P253" s="33"/>
      <c r="Q253" s="33"/>
      <c r="R253" s="33"/>
      <c r="S253" s="33"/>
      <c r="T253" s="33"/>
      <c r="U253" s="325"/>
      <c r="V253" s="325"/>
      <c r="W253" s="325"/>
      <c r="X253" s="325"/>
      <c r="Y253" s="325"/>
      <c r="Z253" s="325"/>
      <c r="AA253" s="325"/>
      <c r="AB253" s="325"/>
      <c r="AC253" s="325"/>
      <c r="AD253" s="325"/>
      <c r="AE253" s="325"/>
      <c r="AF253" s="325"/>
      <c r="AG253" s="325"/>
      <c r="AH253" s="325"/>
      <c r="AI253" s="325"/>
      <c r="AJ253" s="325"/>
      <c r="AK253" s="325"/>
      <c r="AL253" s="325"/>
      <c r="AM253" s="325"/>
      <c r="AN253" s="325"/>
      <c r="AO253" s="325"/>
      <c r="AP253" s="325"/>
      <c r="AQ253" s="325"/>
      <c r="AR253" s="325"/>
      <c r="AS253" s="325"/>
      <c r="AT253" s="325"/>
      <c r="AU253" s="325"/>
      <c r="AV253" s="325"/>
      <c r="AW253" s="325"/>
      <c r="AX253" s="325"/>
      <c r="AY253" s="325"/>
      <c r="AZ253" s="325"/>
      <c r="BA253" s="325"/>
      <c r="BB253" s="325"/>
      <c r="BC253" s="325"/>
      <c r="BD253" s="325"/>
      <c r="BE253" s="325"/>
      <c r="BF253" s="325"/>
      <c r="BG253" s="325"/>
      <c r="BH253" s="325"/>
    </row>
    <row r="254" spans="1:60">
      <c r="A254" s="335"/>
      <c r="B254" s="337"/>
      <c r="C254" s="37"/>
      <c r="D254" s="37"/>
      <c r="E254" s="37"/>
      <c r="F254" s="37"/>
      <c r="G254" s="37"/>
      <c r="H254" s="37"/>
      <c r="I254" s="37"/>
      <c r="J254" s="37"/>
      <c r="K254" s="37"/>
      <c r="L254" s="37"/>
      <c r="M254" s="37"/>
      <c r="N254" s="37"/>
      <c r="O254" s="37"/>
      <c r="P254" s="37"/>
      <c r="Q254" s="37"/>
      <c r="R254" s="37"/>
      <c r="S254" s="37"/>
      <c r="T254" s="37"/>
    </row>
    <row r="255" spans="1:60" s="289" customFormat="1">
      <c r="A255" s="31" t="s">
        <v>31</v>
      </c>
      <c r="B255" s="58" t="s">
        <v>32</v>
      </c>
      <c r="C255" s="35" t="s">
        <v>33</v>
      </c>
      <c r="D255" s="35" t="s">
        <v>33</v>
      </c>
      <c r="E255" s="35" t="s">
        <v>33</v>
      </c>
      <c r="F255" s="35" t="s">
        <v>33</v>
      </c>
      <c r="G255" s="35" t="s">
        <v>33</v>
      </c>
      <c r="H255" s="35" t="s">
        <v>33</v>
      </c>
      <c r="I255" s="35" t="s">
        <v>33</v>
      </c>
      <c r="J255" s="35" t="s">
        <v>33</v>
      </c>
      <c r="K255" s="35" t="s">
        <v>33</v>
      </c>
      <c r="L255" s="35" t="s">
        <v>33</v>
      </c>
      <c r="M255" s="35" t="s">
        <v>33</v>
      </c>
      <c r="N255" s="35" t="s">
        <v>33</v>
      </c>
      <c r="O255" s="35" t="s">
        <v>33</v>
      </c>
      <c r="P255" s="35" t="s">
        <v>33</v>
      </c>
      <c r="Q255" s="35" t="s">
        <v>33</v>
      </c>
      <c r="R255" s="35" t="s">
        <v>33</v>
      </c>
      <c r="S255" s="35" t="s">
        <v>33</v>
      </c>
      <c r="T255" s="35" t="s">
        <v>33</v>
      </c>
    </row>
    <row r="256" spans="1:60">
      <c r="A256" s="3" t="s">
        <v>34</v>
      </c>
      <c r="B256" s="10" t="s">
        <v>266</v>
      </c>
      <c r="C256" s="400">
        <f>C257+C258+C261+C262+C263</f>
        <v>0</v>
      </c>
      <c r="D256" s="400">
        <f t="shared" ref="D256:T256" si="115">D257+D258+D261+D262+D263</f>
        <v>0</v>
      </c>
      <c r="E256" s="400">
        <f t="shared" si="115"/>
        <v>0</v>
      </c>
      <c r="F256" s="400">
        <f t="shared" si="115"/>
        <v>0</v>
      </c>
      <c r="G256" s="400">
        <f t="shared" si="115"/>
        <v>0</v>
      </c>
      <c r="H256" s="400">
        <f t="shared" si="115"/>
        <v>0</v>
      </c>
      <c r="I256" s="400">
        <f t="shared" si="115"/>
        <v>0</v>
      </c>
      <c r="J256" s="400">
        <f t="shared" si="115"/>
        <v>0</v>
      </c>
      <c r="K256" s="400">
        <f t="shared" si="115"/>
        <v>0</v>
      </c>
      <c r="L256" s="400">
        <f t="shared" si="115"/>
        <v>0</v>
      </c>
      <c r="M256" s="400">
        <f t="shared" si="115"/>
        <v>0</v>
      </c>
      <c r="N256" s="400">
        <f t="shared" si="115"/>
        <v>0</v>
      </c>
      <c r="O256" s="400">
        <f t="shared" si="115"/>
        <v>0</v>
      </c>
      <c r="P256" s="400">
        <f t="shared" si="115"/>
        <v>0</v>
      </c>
      <c r="Q256" s="400">
        <f t="shared" si="115"/>
        <v>0</v>
      </c>
      <c r="R256" s="400">
        <f t="shared" si="115"/>
        <v>0</v>
      </c>
      <c r="S256" s="400">
        <f t="shared" si="115"/>
        <v>0</v>
      </c>
      <c r="T256" s="400">
        <f t="shared" si="115"/>
        <v>0</v>
      </c>
    </row>
    <row r="257" spans="1:60">
      <c r="A257" s="327" t="s">
        <v>35</v>
      </c>
      <c r="B257" s="6" t="s">
        <v>267</v>
      </c>
      <c r="C257" s="401"/>
      <c r="D257" s="401"/>
      <c r="E257" s="401"/>
      <c r="F257" s="401"/>
      <c r="G257" s="401"/>
      <c r="H257" s="401"/>
      <c r="I257" s="401"/>
      <c r="J257" s="401"/>
      <c r="K257" s="401"/>
      <c r="L257" s="401"/>
      <c r="M257" s="401"/>
      <c r="N257" s="401"/>
      <c r="O257" s="401"/>
      <c r="P257" s="401"/>
      <c r="Q257" s="401"/>
      <c r="R257" s="401"/>
      <c r="S257" s="401"/>
      <c r="T257" s="401"/>
    </row>
    <row r="258" spans="1:60">
      <c r="A258" s="327" t="s">
        <v>40</v>
      </c>
      <c r="B258" s="6" t="s">
        <v>268</v>
      </c>
      <c r="C258" s="401">
        <f>C259+C260</f>
        <v>0</v>
      </c>
      <c r="D258" s="401">
        <f t="shared" ref="D258:T258" si="116">D259+D260</f>
        <v>0</v>
      </c>
      <c r="E258" s="401">
        <f t="shared" si="116"/>
        <v>0</v>
      </c>
      <c r="F258" s="401">
        <f t="shared" si="116"/>
        <v>0</v>
      </c>
      <c r="G258" s="401">
        <f t="shared" si="116"/>
        <v>0</v>
      </c>
      <c r="H258" s="401">
        <f t="shared" si="116"/>
        <v>0</v>
      </c>
      <c r="I258" s="401">
        <f t="shared" si="116"/>
        <v>0</v>
      </c>
      <c r="J258" s="401">
        <f t="shared" si="116"/>
        <v>0</v>
      </c>
      <c r="K258" s="401">
        <f t="shared" si="116"/>
        <v>0</v>
      </c>
      <c r="L258" s="401">
        <f t="shared" si="116"/>
        <v>0</v>
      </c>
      <c r="M258" s="401">
        <f t="shared" si="116"/>
        <v>0</v>
      </c>
      <c r="N258" s="401">
        <f t="shared" si="116"/>
        <v>0</v>
      </c>
      <c r="O258" s="401">
        <f t="shared" si="116"/>
        <v>0</v>
      </c>
      <c r="P258" s="401">
        <f t="shared" si="116"/>
        <v>0</v>
      </c>
      <c r="Q258" s="401">
        <f t="shared" si="116"/>
        <v>0</v>
      </c>
      <c r="R258" s="401">
        <f t="shared" si="116"/>
        <v>0</v>
      </c>
      <c r="S258" s="401">
        <f t="shared" si="116"/>
        <v>0</v>
      </c>
      <c r="T258" s="401">
        <f t="shared" si="116"/>
        <v>0</v>
      </c>
    </row>
    <row r="259" spans="1:60">
      <c r="A259" s="327" t="s">
        <v>36</v>
      </c>
      <c r="B259" s="328" t="s">
        <v>269</v>
      </c>
      <c r="C259" s="401"/>
      <c r="D259" s="401"/>
      <c r="E259" s="401"/>
      <c r="F259" s="401"/>
      <c r="G259" s="401"/>
      <c r="H259" s="401"/>
      <c r="I259" s="401"/>
      <c r="J259" s="401"/>
      <c r="K259" s="401"/>
      <c r="L259" s="401"/>
      <c r="M259" s="401"/>
      <c r="N259" s="401"/>
      <c r="O259" s="401"/>
      <c r="P259" s="401"/>
      <c r="Q259" s="401"/>
      <c r="R259" s="401"/>
      <c r="S259" s="401"/>
      <c r="T259" s="401"/>
    </row>
    <row r="260" spans="1:60">
      <c r="A260" s="327" t="s">
        <v>39</v>
      </c>
      <c r="B260" s="328" t="s">
        <v>270</v>
      </c>
      <c r="C260" s="401"/>
      <c r="D260" s="401"/>
      <c r="E260" s="401"/>
      <c r="F260" s="401"/>
      <c r="G260" s="401"/>
      <c r="H260" s="401"/>
      <c r="I260" s="401"/>
      <c r="J260" s="401"/>
      <c r="K260" s="401"/>
      <c r="L260" s="401"/>
      <c r="M260" s="401"/>
      <c r="N260" s="401"/>
      <c r="O260" s="401"/>
      <c r="P260" s="401"/>
      <c r="Q260" s="401"/>
      <c r="R260" s="401"/>
      <c r="S260" s="401"/>
      <c r="T260" s="401"/>
    </row>
    <row r="261" spans="1:60">
      <c r="A261" s="327" t="s">
        <v>66</v>
      </c>
      <c r="B261" s="6" t="s">
        <v>271</v>
      </c>
      <c r="C261" s="401"/>
      <c r="D261" s="401"/>
      <c r="E261" s="401"/>
      <c r="F261" s="401"/>
      <c r="G261" s="401"/>
      <c r="H261" s="401"/>
      <c r="I261" s="401"/>
      <c r="J261" s="401"/>
      <c r="K261" s="401"/>
      <c r="L261" s="401"/>
      <c r="M261" s="401"/>
      <c r="N261" s="401"/>
      <c r="O261" s="401"/>
      <c r="P261" s="401"/>
      <c r="Q261" s="401"/>
      <c r="R261" s="401"/>
      <c r="S261" s="401"/>
      <c r="T261" s="401"/>
    </row>
    <row r="262" spans="1:60">
      <c r="A262" s="327" t="s">
        <v>67</v>
      </c>
      <c r="B262" s="6" t="s">
        <v>272</v>
      </c>
      <c r="C262" s="401"/>
      <c r="D262" s="401"/>
      <c r="E262" s="401"/>
      <c r="F262" s="401"/>
      <c r="G262" s="401"/>
      <c r="H262" s="401"/>
      <c r="I262" s="401"/>
      <c r="J262" s="401"/>
      <c r="K262" s="401"/>
      <c r="L262" s="401"/>
      <c r="M262" s="401"/>
      <c r="N262" s="401"/>
      <c r="O262" s="401"/>
      <c r="P262" s="401"/>
      <c r="Q262" s="401"/>
      <c r="R262" s="401"/>
      <c r="S262" s="401"/>
      <c r="T262" s="401"/>
    </row>
    <row r="263" spans="1:60">
      <c r="A263" s="327" t="s">
        <v>68</v>
      </c>
      <c r="B263" s="6" t="s">
        <v>273</v>
      </c>
      <c r="C263" s="401"/>
      <c r="D263" s="401"/>
      <c r="E263" s="401"/>
      <c r="F263" s="401"/>
      <c r="G263" s="401"/>
      <c r="H263" s="401"/>
      <c r="I263" s="401"/>
      <c r="J263" s="401"/>
      <c r="K263" s="401"/>
      <c r="L263" s="401"/>
      <c r="M263" s="401"/>
      <c r="N263" s="401"/>
      <c r="O263" s="401"/>
      <c r="P263" s="401"/>
      <c r="Q263" s="401"/>
      <c r="R263" s="401"/>
      <c r="S263" s="401"/>
      <c r="T263" s="401"/>
    </row>
    <row r="264" spans="1:60">
      <c r="A264" s="3" t="s">
        <v>59</v>
      </c>
      <c r="B264" s="10" t="s">
        <v>274</v>
      </c>
      <c r="C264" s="400">
        <f>C265+C266+C267+C270</f>
        <v>0</v>
      </c>
      <c r="D264" s="400">
        <f t="shared" ref="D264:T264" si="117">D265+D266+D267+D270</f>
        <v>0</v>
      </c>
      <c r="E264" s="400">
        <f t="shared" si="117"/>
        <v>0</v>
      </c>
      <c r="F264" s="400">
        <f t="shared" si="117"/>
        <v>0</v>
      </c>
      <c r="G264" s="400">
        <f t="shared" si="117"/>
        <v>0</v>
      </c>
      <c r="H264" s="400">
        <f t="shared" si="117"/>
        <v>0</v>
      </c>
      <c r="I264" s="400">
        <f t="shared" si="117"/>
        <v>0</v>
      </c>
      <c r="J264" s="400">
        <f t="shared" si="117"/>
        <v>0</v>
      </c>
      <c r="K264" s="400">
        <f t="shared" si="117"/>
        <v>0</v>
      </c>
      <c r="L264" s="400">
        <f t="shared" si="117"/>
        <v>0</v>
      </c>
      <c r="M264" s="400">
        <f t="shared" si="117"/>
        <v>0</v>
      </c>
      <c r="N264" s="400">
        <f t="shared" si="117"/>
        <v>0</v>
      </c>
      <c r="O264" s="400">
        <f t="shared" si="117"/>
        <v>0</v>
      </c>
      <c r="P264" s="400">
        <f t="shared" si="117"/>
        <v>0</v>
      </c>
      <c r="Q264" s="400">
        <f t="shared" si="117"/>
        <v>0</v>
      </c>
      <c r="R264" s="400">
        <f t="shared" si="117"/>
        <v>0</v>
      </c>
      <c r="S264" s="400">
        <f t="shared" si="117"/>
        <v>0</v>
      </c>
      <c r="T264" s="400">
        <f t="shared" si="117"/>
        <v>0</v>
      </c>
    </row>
    <row r="265" spans="1:60" s="339" customFormat="1">
      <c r="A265" s="291" t="s">
        <v>35</v>
      </c>
      <c r="B265" s="6" t="s">
        <v>275</v>
      </c>
      <c r="C265" s="401"/>
      <c r="D265" s="401"/>
      <c r="E265" s="401"/>
      <c r="F265" s="401"/>
      <c r="G265" s="401"/>
      <c r="H265" s="401"/>
      <c r="I265" s="401"/>
      <c r="J265" s="401"/>
      <c r="K265" s="401"/>
      <c r="L265" s="401"/>
      <c r="M265" s="401"/>
      <c r="N265" s="401"/>
      <c r="O265" s="401"/>
      <c r="P265" s="401"/>
      <c r="Q265" s="401"/>
      <c r="R265" s="401"/>
      <c r="S265" s="401"/>
      <c r="T265" s="401"/>
      <c r="U265" s="338"/>
      <c r="V265" s="338"/>
      <c r="W265" s="338"/>
      <c r="X265" s="338"/>
      <c r="Y265" s="338"/>
      <c r="Z265" s="338"/>
      <c r="AA265" s="338"/>
      <c r="AB265" s="338"/>
      <c r="AC265" s="338"/>
      <c r="AD265" s="338"/>
      <c r="AE265" s="338"/>
      <c r="AF265" s="338"/>
      <c r="AG265" s="338"/>
      <c r="AH265" s="338"/>
      <c r="AI265" s="338"/>
      <c r="AJ265" s="338"/>
      <c r="AK265" s="338"/>
      <c r="AL265" s="338"/>
      <c r="AM265" s="338"/>
      <c r="AN265" s="338"/>
      <c r="AO265" s="338"/>
      <c r="AP265" s="338"/>
      <c r="AQ265" s="338"/>
      <c r="AR265" s="338"/>
      <c r="AS265" s="338"/>
      <c r="AT265" s="338"/>
      <c r="AU265" s="338"/>
      <c r="AV265" s="338"/>
      <c r="AW265" s="338"/>
      <c r="AX265" s="338"/>
      <c r="AY265" s="338"/>
      <c r="AZ265" s="338"/>
      <c r="BA265" s="338"/>
      <c r="BB265" s="338"/>
      <c r="BC265" s="338"/>
      <c r="BD265" s="338"/>
      <c r="BE265" s="338"/>
      <c r="BF265" s="338"/>
      <c r="BG265" s="338"/>
      <c r="BH265" s="338"/>
    </row>
    <row r="266" spans="1:60" s="339" customFormat="1">
      <c r="A266" s="291" t="s">
        <v>40</v>
      </c>
      <c r="B266" s="6" t="s">
        <v>276</v>
      </c>
      <c r="C266" s="401"/>
      <c r="D266" s="401"/>
      <c r="E266" s="401"/>
      <c r="F266" s="401"/>
      <c r="G266" s="401"/>
      <c r="H266" s="401"/>
      <c r="I266" s="401"/>
      <c r="J266" s="401"/>
      <c r="K266" s="401"/>
      <c r="L266" s="401"/>
      <c r="M266" s="401"/>
      <c r="N266" s="401"/>
      <c r="O266" s="401"/>
      <c r="P266" s="401"/>
      <c r="Q266" s="401"/>
      <c r="R266" s="401"/>
      <c r="S266" s="401"/>
      <c r="T266" s="401"/>
      <c r="U266" s="338"/>
      <c r="V266" s="338"/>
      <c r="W266" s="338"/>
      <c r="X266" s="338"/>
      <c r="Y266" s="338"/>
      <c r="Z266" s="338"/>
      <c r="AA266" s="338"/>
      <c r="AB266" s="338"/>
      <c r="AC266" s="338"/>
      <c r="AD266" s="338"/>
      <c r="AE266" s="338"/>
      <c r="AF266" s="338"/>
      <c r="AG266" s="338"/>
      <c r="AH266" s="338"/>
      <c r="AI266" s="338"/>
      <c r="AJ266" s="338"/>
      <c r="AK266" s="338"/>
      <c r="AL266" s="338"/>
      <c r="AM266" s="338"/>
      <c r="AN266" s="338"/>
      <c r="AO266" s="338"/>
      <c r="AP266" s="338"/>
      <c r="AQ266" s="338"/>
      <c r="AR266" s="338"/>
      <c r="AS266" s="338"/>
      <c r="AT266" s="338"/>
      <c r="AU266" s="338"/>
      <c r="AV266" s="338"/>
      <c r="AW266" s="338"/>
      <c r="AX266" s="338"/>
      <c r="AY266" s="338"/>
      <c r="AZ266" s="338"/>
      <c r="BA266" s="338"/>
      <c r="BB266" s="338"/>
      <c r="BC266" s="338"/>
      <c r="BD266" s="338"/>
      <c r="BE266" s="338"/>
      <c r="BF266" s="338"/>
      <c r="BG266" s="338"/>
      <c r="BH266" s="338"/>
    </row>
    <row r="267" spans="1:60">
      <c r="A267" s="327" t="s">
        <v>66</v>
      </c>
      <c r="B267" s="6" t="s">
        <v>277</v>
      </c>
      <c r="C267" s="401">
        <f>C268+C269</f>
        <v>0</v>
      </c>
      <c r="D267" s="401">
        <f t="shared" ref="D267:T267" si="118">D268+D269</f>
        <v>0</v>
      </c>
      <c r="E267" s="401">
        <f t="shared" si="118"/>
        <v>0</v>
      </c>
      <c r="F267" s="401">
        <f t="shared" si="118"/>
        <v>0</v>
      </c>
      <c r="G267" s="401">
        <f t="shared" si="118"/>
        <v>0</v>
      </c>
      <c r="H267" s="401">
        <f t="shared" si="118"/>
        <v>0</v>
      </c>
      <c r="I267" s="401">
        <f t="shared" si="118"/>
        <v>0</v>
      </c>
      <c r="J267" s="401">
        <f t="shared" si="118"/>
        <v>0</v>
      </c>
      <c r="K267" s="401">
        <f t="shared" si="118"/>
        <v>0</v>
      </c>
      <c r="L267" s="401">
        <f t="shared" si="118"/>
        <v>0</v>
      </c>
      <c r="M267" s="401">
        <f t="shared" si="118"/>
        <v>0</v>
      </c>
      <c r="N267" s="401">
        <f t="shared" si="118"/>
        <v>0</v>
      </c>
      <c r="O267" s="401">
        <f t="shared" si="118"/>
        <v>0</v>
      </c>
      <c r="P267" s="401">
        <f t="shared" si="118"/>
        <v>0</v>
      </c>
      <c r="Q267" s="401">
        <f t="shared" si="118"/>
        <v>0</v>
      </c>
      <c r="R267" s="401">
        <f t="shared" si="118"/>
        <v>0</v>
      </c>
      <c r="S267" s="401">
        <f t="shared" si="118"/>
        <v>0</v>
      </c>
      <c r="T267" s="401">
        <f t="shared" si="118"/>
        <v>0</v>
      </c>
    </row>
    <row r="268" spans="1:60">
      <c r="A268" s="327" t="s">
        <v>36</v>
      </c>
      <c r="B268" s="328" t="s">
        <v>278</v>
      </c>
      <c r="C268" s="401"/>
      <c r="D268" s="401"/>
      <c r="E268" s="401"/>
      <c r="F268" s="401"/>
      <c r="G268" s="401"/>
      <c r="H268" s="401"/>
      <c r="I268" s="401"/>
      <c r="J268" s="401"/>
      <c r="K268" s="401"/>
      <c r="L268" s="401"/>
      <c r="M268" s="401"/>
      <c r="N268" s="401"/>
      <c r="O268" s="401"/>
      <c r="P268" s="401"/>
      <c r="Q268" s="401"/>
      <c r="R268" s="401"/>
      <c r="S268" s="401"/>
      <c r="T268" s="401"/>
    </row>
    <row r="269" spans="1:60">
      <c r="A269" s="329" t="s">
        <v>39</v>
      </c>
      <c r="B269" s="330" t="s">
        <v>279</v>
      </c>
      <c r="C269" s="319">
        <f t="shared" ref="C269" si="119">C172</f>
        <v>0</v>
      </c>
      <c r="D269" s="319">
        <f t="shared" ref="D269:T269" si="120">D172</f>
        <v>0</v>
      </c>
      <c r="E269" s="319">
        <f t="shared" si="120"/>
        <v>0</v>
      </c>
      <c r="F269" s="319">
        <f t="shared" si="120"/>
        <v>0</v>
      </c>
      <c r="G269" s="319">
        <f t="shared" si="120"/>
        <v>0</v>
      </c>
      <c r="H269" s="319">
        <f t="shared" si="120"/>
        <v>0</v>
      </c>
      <c r="I269" s="319">
        <f t="shared" si="120"/>
        <v>0</v>
      </c>
      <c r="J269" s="319">
        <f t="shared" si="120"/>
        <v>0</v>
      </c>
      <c r="K269" s="319">
        <f t="shared" si="120"/>
        <v>0</v>
      </c>
      <c r="L269" s="319">
        <f t="shared" si="120"/>
        <v>0</v>
      </c>
      <c r="M269" s="319">
        <f t="shared" si="120"/>
        <v>0</v>
      </c>
      <c r="N269" s="319">
        <f t="shared" si="120"/>
        <v>0</v>
      </c>
      <c r="O269" s="319">
        <f t="shared" si="120"/>
        <v>0</v>
      </c>
      <c r="P269" s="319">
        <f t="shared" si="120"/>
        <v>0</v>
      </c>
      <c r="Q269" s="319">
        <f t="shared" si="120"/>
        <v>0</v>
      </c>
      <c r="R269" s="319">
        <f t="shared" si="120"/>
        <v>0</v>
      </c>
      <c r="S269" s="319">
        <f t="shared" si="120"/>
        <v>0</v>
      </c>
      <c r="T269" s="319">
        <f t="shared" si="120"/>
        <v>0</v>
      </c>
    </row>
    <row r="270" spans="1:60">
      <c r="A270" s="327" t="s">
        <v>67</v>
      </c>
      <c r="B270" s="6" t="s">
        <v>280</v>
      </c>
      <c r="C270" s="401"/>
      <c r="D270" s="401"/>
      <c r="E270" s="401"/>
      <c r="F270" s="401"/>
      <c r="G270" s="401"/>
      <c r="H270" s="401"/>
      <c r="I270" s="401"/>
      <c r="J270" s="401"/>
      <c r="K270" s="401"/>
      <c r="L270" s="401"/>
      <c r="M270" s="401"/>
      <c r="N270" s="401"/>
      <c r="O270" s="401"/>
      <c r="P270" s="401"/>
      <c r="Q270" s="401"/>
      <c r="R270" s="401"/>
      <c r="S270" s="401"/>
      <c r="T270" s="401"/>
    </row>
    <row r="271" spans="1:60">
      <c r="A271" s="2"/>
      <c r="B271" s="331" t="s">
        <v>281</v>
      </c>
      <c r="C271" s="399">
        <f>C256+C264</f>
        <v>0</v>
      </c>
      <c r="D271" s="399">
        <f t="shared" ref="D271:T271" si="121">D256+D264</f>
        <v>0</v>
      </c>
      <c r="E271" s="399">
        <f t="shared" si="121"/>
        <v>0</v>
      </c>
      <c r="F271" s="399">
        <f t="shared" si="121"/>
        <v>0</v>
      </c>
      <c r="G271" s="399">
        <f t="shared" si="121"/>
        <v>0</v>
      </c>
      <c r="H271" s="399">
        <f t="shared" si="121"/>
        <v>0</v>
      </c>
      <c r="I271" s="399">
        <f t="shared" si="121"/>
        <v>0</v>
      </c>
      <c r="J271" s="399">
        <f t="shared" si="121"/>
        <v>0</v>
      </c>
      <c r="K271" s="399">
        <f t="shared" si="121"/>
        <v>0</v>
      </c>
      <c r="L271" s="399">
        <f t="shared" si="121"/>
        <v>0</v>
      </c>
      <c r="M271" s="399">
        <f t="shared" si="121"/>
        <v>0</v>
      </c>
      <c r="N271" s="399">
        <f t="shared" si="121"/>
        <v>0</v>
      </c>
      <c r="O271" s="399">
        <f t="shared" si="121"/>
        <v>0</v>
      </c>
      <c r="P271" s="399">
        <f t="shared" si="121"/>
        <v>0</v>
      </c>
      <c r="Q271" s="399">
        <f t="shared" si="121"/>
        <v>0</v>
      </c>
      <c r="R271" s="399">
        <f t="shared" si="121"/>
        <v>0</v>
      </c>
      <c r="S271" s="399">
        <f t="shared" si="121"/>
        <v>0</v>
      </c>
      <c r="T271" s="399">
        <f t="shared" si="121"/>
        <v>0</v>
      </c>
    </row>
    <row r="272" spans="1:60">
      <c r="A272" s="16"/>
      <c r="B272" s="66" t="s">
        <v>282</v>
      </c>
      <c r="C272" s="332"/>
      <c r="D272" s="332"/>
      <c r="E272" s="332"/>
      <c r="F272" s="332"/>
      <c r="G272" s="332"/>
      <c r="H272" s="332"/>
      <c r="I272" s="332"/>
      <c r="J272" s="332"/>
      <c r="K272" s="332"/>
      <c r="L272" s="332"/>
      <c r="M272" s="332"/>
      <c r="N272" s="332"/>
      <c r="O272" s="332"/>
      <c r="P272" s="332"/>
      <c r="Q272" s="332"/>
      <c r="R272" s="332"/>
      <c r="S272" s="332"/>
      <c r="T272" s="332"/>
    </row>
    <row r="273" spans="1:60">
      <c r="A273" s="3" t="s">
        <v>34</v>
      </c>
      <c r="B273" s="10" t="s">
        <v>283</v>
      </c>
      <c r="C273" s="400">
        <f>SUM(C274:C279)</f>
        <v>0</v>
      </c>
      <c r="D273" s="400">
        <f t="shared" ref="D273:T273" si="122">SUM(D274:D279)</f>
        <v>0</v>
      </c>
      <c r="E273" s="400">
        <f t="shared" si="122"/>
        <v>0</v>
      </c>
      <c r="F273" s="400">
        <f t="shared" si="122"/>
        <v>0</v>
      </c>
      <c r="G273" s="400">
        <f t="shared" si="122"/>
        <v>0</v>
      </c>
      <c r="H273" s="400">
        <f t="shared" si="122"/>
        <v>0</v>
      </c>
      <c r="I273" s="400">
        <f t="shared" si="122"/>
        <v>0</v>
      </c>
      <c r="J273" s="400">
        <f t="shared" si="122"/>
        <v>0</v>
      </c>
      <c r="K273" s="400">
        <f t="shared" si="122"/>
        <v>0</v>
      </c>
      <c r="L273" s="400">
        <f t="shared" si="122"/>
        <v>0</v>
      </c>
      <c r="M273" s="400">
        <f t="shared" si="122"/>
        <v>0</v>
      </c>
      <c r="N273" s="400">
        <f t="shared" si="122"/>
        <v>0</v>
      </c>
      <c r="O273" s="400">
        <f t="shared" si="122"/>
        <v>0</v>
      </c>
      <c r="P273" s="400">
        <f t="shared" si="122"/>
        <v>0</v>
      </c>
      <c r="Q273" s="400">
        <f t="shared" si="122"/>
        <v>0</v>
      </c>
      <c r="R273" s="400">
        <f t="shared" si="122"/>
        <v>0</v>
      </c>
      <c r="S273" s="400">
        <f t="shared" si="122"/>
        <v>0</v>
      </c>
      <c r="T273" s="400">
        <f t="shared" si="122"/>
        <v>0</v>
      </c>
    </row>
    <row r="274" spans="1:60">
      <c r="A274" s="327" t="s">
        <v>35</v>
      </c>
      <c r="B274" s="6" t="s">
        <v>284</v>
      </c>
      <c r="C274" s="401"/>
      <c r="D274" s="401"/>
      <c r="E274" s="401"/>
      <c r="F274" s="401"/>
      <c r="G274" s="401"/>
      <c r="H274" s="401"/>
      <c r="I274" s="401"/>
      <c r="J274" s="401"/>
      <c r="K274" s="401"/>
      <c r="L274" s="401"/>
      <c r="M274" s="401"/>
      <c r="N274" s="401"/>
      <c r="O274" s="401"/>
      <c r="P274" s="401"/>
      <c r="Q274" s="401"/>
      <c r="R274" s="401"/>
      <c r="S274" s="401"/>
      <c r="T274" s="401"/>
    </row>
    <row r="275" spans="1:60">
      <c r="A275" s="327" t="s">
        <v>40</v>
      </c>
      <c r="B275" s="6" t="s">
        <v>285</v>
      </c>
      <c r="C275" s="401"/>
      <c r="D275" s="401"/>
      <c r="E275" s="401"/>
      <c r="F275" s="401"/>
      <c r="G275" s="401"/>
      <c r="H275" s="401"/>
      <c r="I275" s="401"/>
      <c r="J275" s="401"/>
      <c r="K275" s="401"/>
      <c r="L275" s="401"/>
      <c r="M275" s="401"/>
      <c r="N275" s="401"/>
      <c r="O275" s="401"/>
      <c r="P275" s="401"/>
      <c r="Q275" s="401"/>
      <c r="R275" s="401"/>
      <c r="S275" s="401"/>
      <c r="T275" s="401"/>
    </row>
    <row r="276" spans="1:60">
      <c r="A276" s="327" t="s">
        <v>66</v>
      </c>
      <c r="B276" s="6" t="s">
        <v>286</v>
      </c>
      <c r="C276" s="401"/>
      <c r="D276" s="401"/>
      <c r="E276" s="401"/>
      <c r="F276" s="401"/>
      <c r="G276" s="401"/>
      <c r="H276" s="401"/>
      <c r="I276" s="401"/>
      <c r="J276" s="401"/>
      <c r="K276" s="401"/>
      <c r="L276" s="401"/>
      <c r="M276" s="401"/>
      <c r="N276" s="401"/>
      <c r="O276" s="401"/>
      <c r="P276" s="401"/>
      <c r="Q276" s="401"/>
      <c r="R276" s="401"/>
      <c r="S276" s="401"/>
      <c r="T276" s="401"/>
    </row>
    <row r="277" spans="1:60" s="8" customFormat="1">
      <c r="A277" s="291" t="s">
        <v>67</v>
      </c>
      <c r="B277" s="6" t="s">
        <v>287</v>
      </c>
      <c r="C277" s="401"/>
      <c r="D277" s="401"/>
      <c r="E277" s="401"/>
      <c r="F277" s="401"/>
      <c r="G277" s="401"/>
      <c r="H277" s="401"/>
      <c r="I277" s="401"/>
      <c r="J277" s="401"/>
      <c r="K277" s="401"/>
      <c r="L277" s="401"/>
      <c r="M277" s="401"/>
      <c r="N277" s="401"/>
      <c r="O277" s="401"/>
      <c r="P277" s="401"/>
      <c r="Q277" s="401"/>
      <c r="R277" s="401"/>
      <c r="S277" s="401"/>
      <c r="T277" s="401"/>
      <c r="U277" s="301"/>
      <c r="V277" s="301"/>
      <c r="W277" s="301"/>
      <c r="X277" s="301"/>
      <c r="Y277" s="301"/>
      <c r="Z277" s="301"/>
      <c r="AA277" s="301"/>
      <c r="AB277" s="301"/>
      <c r="AC277" s="301"/>
      <c r="AD277" s="301"/>
      <c r="AE277" s="301"/>
      <c r="AF277" s="301"/>
      <c r="AG277" s="301"/>
      <c r="AH277" s="301"/>
      <c r="AI277" s="301"/>
      <c r="AJ277" s="301"/>
      <c r="AK277" s="301"/>
      <c r="AL277" s="301"/>
      <c r="AM277" s="301"/>
      <c r="AN277" s="301"/>
      <c r="AO277" s="301"/>
      <c r="AP277" s="301"/>
      <c r="AQ277" s="301"/>
      <c r="AR277" s="301"/>
      <c r="AS277" s="301"/>
      <c r="AT277" s="301"/>
      <c r="AU277" s="301"/>
      <c r="AV277" s="301"/>
      <c r="AW277" s="301"/>
      <c r="AX277" s="301"/>
      <c r="AY277" s="301"/>
      <c r="AZ277" s="301"/>
      <c r="BA277" s="301"/>
      <c r="BB277" s="301"/>
      <c r="BC277" s="301"/>
      <c r="BD277" s="301"/>
      <c r="BE277" s="301"/>
      <c r="BF277" s="301"/>
      <c r="BG277" s="301"/>
      <c r="BH277" s="301"/>
    </row>
    <row r="278" spans="1:60" s="8" customFormat="1">
      <c r="A278" s="327" t="s">
        <v>68</v>
      </c>
      <c r="B278" s="6" t="s">
        <v>288</v>
      </c>
      <c r="C278" s="401"/>
      <c r="D278" s="401"/>
      <c r="E278" s="401"/>
      <c r="F278" s="401"/>
      <c r="G278" s="401"/>
      <c r="H278" s="401"/>
      <c r="I278" s="401"/>
      <c r="J278" s="401"/>
      <c r="K278" s="401"/>
      <c r="L278" s="401"/>
      <c r="M278" s="401"/>
      <c r="N278" s="401"/>
      <c r="O278" s="401"/>
      <c r="P278" s="401"/>
      <c r="Q278" s="401"/>
      <c r="R278" s="401"/>
      <c r="S278" s="401"/>
      <c r="T278" s="401"/>
      <c r="U278" s="301"/>
      <c r="V278" s="301"/>
      <c r="W278" s="301"/>
      <c r="X278" s="301"/>
      <c r="Y278" s="301"/>
      <c r="Z278" s="301"/>
      <c r="AA278" s="301"/>
      <c r="AB278" s="301"/>
      <c r="AC278" s="301"/>
      <c r="AD278" s="301"/>
      <c r="AE278" s="301"/>
      <c r="AF278" s="301"/>
      <c r="AG278" s="301"/>
      <c r="AH278" s="301"/>
      <c r="AI278" s="301"/>
      <c r="AJ278" s="301"/>
      <c r="AK278" s="301"/>
      <c r="AL278" s="301"/>
      <c r="AM278" s="301"/>
      <c r="AN278" s="301"/>
      <c r="AO278" s="301"/>
      <c r="AP278" s="301"/>
      <c r="AQ278" s="301"/>
      <c r="AR278" s="301"/>
      <c r="AS278" s="301"/>
      <c r="AT278" s="301"/>
      <c r="AU278" s="301"/>
      <c r="AV278" s="301"/>
      <c r="AW278" s="301"/>
      <c r="AX278" s="301"/>
      <c r="AY278" s="301"/>
      <c r="AZ278" s="301"/>
      <c r="BA278" s="301"/>
      <c r="BB278" s="301"/>
      <c r="BC278" s="301"/>
      <c r="BD278" s="301"/>
      <c r="BE278" s="301"/>
      <c r="BF278" s="301"/>
      <c r="BG278" s="301"/>
      <c r="BH278" s="301"/>
    </row>
    <row r="279" spans="1:60" s="8" customFormat="1">
      <c r="A279" s="327" t="s">
        <v>289</v>
      </c>
      <c r="B279" s="6" t="s">
        <v>290</v>
      </c>
      <c r="C279" s="401">
        <f>C65</f>
        <v>0</v>
      </c>
      <c r="D279" s="401">
        <f t="shared" ref="D279:T279" si="123">D65</f>
        <v>0</v>
      </c>
      <c r="E279" s="401">
        <f t="shared" si="123"/>
        <v>0</v>
      </c>
      <c r="F279" s="401">
        <f t="shared" si="123"/>
        <v>0</v>
      </c>
      <c r="G279" s="401">
        <f t="shared" si="123"/>
        <v>0</v>
      </c>
      <c r="H279" s="401">
        <f t="shared" si="123"/>
        <v>0</v>
      </c>
      <c r="I279" s="401">
        <f t="shared" si="123"/>
        <v>0</v>
      </c>
      <c r="J279" s="401">
        <f t="shared" si="123"/>
        <v>0</v>
      </c>
      <c r="K279" s="401">
        <f t="shared" si="123"/>
        <v>0</v>
      </c>
      <c r="L279" s="401">
        <f t="shared" si="123"/>
        <v>0</v>
      </c>
      <c r="M279" s="401">
        <f t="shared" si="123"/>
        <v>0</v>
      </c>
      <c r="N279" s="401">
        <f t="shared" si="123"/>
        <v>0</v>
      </c>
      <c r="O279" s="401">
        <f t="shared" si="123"/>
        <v>0</v>
      </c>
      <c r="P279" s="401">
        <f t="shared" si="123"/>
        <v>0</v>
      </c>
      <c r="Q279" s="401">
        <f t="shared" si="123"/>
        <v>0</v>
      </c>
      <c r="R279" s="401">
        <f t="shared" si="123"/>
        <v>0</v>
      </c>
      <c r="S279" s="401">
        <f t="shared" si="123"/>
        <v>0</v>
      </c>
      <c r="T279" s="401">
        <f t="shared" si="123"/>
        <v>0</v>
      </c>
      <c r="U279" s="301"/>
      <c r="V279" s="301"/>
      <c r="W279" s="301"/>
      <c r="X279" s="301"/>
      <c r="Y279" s="301"/>
      <c r="Z279" s="301"/>
      <c r="AA279" s="301"/>
      <c r="AB279" s="301"/>
      <c r="AC279" s="301"/>
      <c r="AD279" s="301"/>
      <c r="AE279" s="301"/>
      <c r="AF279" s="301"/>
      <c r="AG279" s="301"/>
      <c r="AH279" s="301"/>
      <c r="AI279" s="301"/>
      <c r="AJ279" s="301"/>
      <c r="AK279" s="301"/>
      <c r="AL279" s="301"/>
      <c r="AM279" s="301"/>
      <c r="AN279" s="301"/>
      <c r="AO279" s="301"/>
      <c r="AP279" s="301"/>
      <c r="AQ279" s="301"/>
      <c r="AR279" s="301"/>
      <c r="AS279" s="301"/>
      <c r="AT279" s="301"/>
      <c r="AU279" s="301"/>
      <c r="AV279" s="301"/>
      <c r="AW279" s="301"/>
      <c r="AX279" s="301"/>
      <c r="AY279" s="301"/>
      <c r="AZ279" s="301"/>
      <c r="BA279" s="301"/>
      <c r="BB279" s="301"/>
      <c r="BC279" s="301"/>
      <c r="BD279" s="301"/>
      <c r="BE279" s="301"/>
      <c r="BF279" s="301"/>
      <c r="BG279" s="301"/>
      <c r="BH279" s="301"/>
    </row>
    <row r="280" spans="1:60" s="286" customFormat="1">
      <c r="A280" s="333" t="s">
        <v>59</v>
      </c>
      <c r="B280" s="10" t="s">
        <v>291</v>
      </c>
      <c r="C280" s="400">
        <f>C281+C282+C285+C289</f>
        <v>0</v>
      </c>
      <c r="D280" s="400">
        <f t="shared" ref="D280:T280" si="124">D281+D282+D285+D289</f>
        <v>0</v>
      </c>
      <c r="E280" s="400">
        <f t="shared" si="124"/>
        <v>0</v>
      </c>
      <c r="F280" s="400">
        <f t="shared" si="124"/>
        <v>0</v>
      </c>
      <c r="G280" s="400">
        <f t="shared" si="124"/>
        <v>0</v>
      </c>
      <c r="H280" s="400">
        <f t="shared" si="124"/>
        <v>0</v>
      </c>
      <c r="I280" s="400">
        <f t="shared" si="124"/>
        <v>0</v>
      </c>
      <c r="J280" s="400">
        <f t="shared" si="124"/>
        <v>0</v>
      </c>
      <c r="K280" s="400">
        <f t="shared" si="124"/>
        <v>0</v>
      </c>
      <c r="L280" s="400">
        <f t="shared" si="124"/>
        <v>0</v>
      </c>
      <c r="M280" s="400">
        <f t="shared" si="124"/>
        <v>0</v>
      </c>
      <c r="N280" s="400">
        <f t="shared" si="124"/>
        <v>0</v>
      </c>
      <c r="O280" s="400">
        <f t="shared" si="124"/>
        <v>0</v>
      </c>
      <c r="P280" s="400">
        <f t="shared" si="124"/>
        <v>0</v>
      </c>
      <c r="Q280" s="400">
        <f t="shared" si="124"/>
        <v>0</v>
      </c>
      <c r="R280" s="400">
        <f t="shared" si="124"/>
        <v>0</v>
      </c>
      <c r="S280" s="400">
        <f t="shared" si="124"/>
        <v>0</v>
      </c>
      <c r="T280" s="400">
        <f t="shared" si="124"/>
        <v>0</v>
      </c>
      <c r="U280" s="285"/>
      <c r="V280" s="285"/>
      <c r="W280" s="285"/>
      <c r="X280" s="285"/>
      <c r="Y280" s="285"/>
      <c r="Z280" s="285"/>
      <c r="AA280" s="285"/>
      <c r="AB280" s="285"/>
      <c r="AC280" s="285"/>
      <c r="AD280" s="285"/>
      <c r="AE280" s="285"/>
      <c r="AF280" s="285"/>
      <c r="AG280" s="285"/>
      <c r="AH280" s="285"/>
      <c r="AI280" s="285"/>
      <c r="AJ280" s="285"/>
      <c r="AK280" s="285"/>
      <c r="AL280" s="285"/>
      <c r="AM280" s="285"/>
      <c r="AN280" s="285"/>
      <c r="AO280" s="285"/>
      <c r="AP280" s="285"/>
      <c r="AQ280" s="285"/>
      <c r="AR280" s="285"/>
      <c r="AS280" s="285"/>
      <c r="AT280" s="285"/>
      <c r="AU280" s="285"/>
      <c r="AV280" s="285"/>
      <c r="AW280" s="285"/>
      <c r="AX280" s="285"/>
      <c r="AY280" s="285"/>
      <c r="AZ280" s="285"/>
      <c r="BA280" s="285"/>
      <c r="BB280" s="285"/>
      <c r="BC280" s="285"/>
      <c r="BD280" s="285"/>
      <c r="BE280" s="285"/>
      <c r="BF280" s="285"/>
      <c r="BG280" s="285"/>
      <c r="BH280" s="285"/>
    </row>
    <row r="281" spans="1:60" s="8" customFormat="1">
      <c r="A281" s="291" t="s">
        <v>35</v>
      </c>
      <c r="B281" s="6" t="s">
        <v>292</v>
      </c>
      <c r="C281" s="401"/>
      <c r="D281" s="401"/>
      <c r="E281" s="401"/>
      <c r="F281" s="401"/>
      <c r="G281" s="401"/>
      <c r="H281" s="401"/>
      <c r="I281" s="401"/>
      <c r="J281" s="401"/>
      <c r="K281" s="401"/>
      <c r="L281" s="401"/>
      <c r="M281" s="401"/>
      <c r="N281" s="401"/>
      <c r="O281" s="401"/>
      <c r="P281" s="401"/>
      <c r="Q281" s="401"/>
      <c r="R281" s="401"/>
      <c r="S281" s="401"/>
      <c r="T281" s="401"/>
      <c r="U281" s="301"/>
      <c r="V281" s="301"/>
      <c r="W281" s="301"/>
      <c r="X281" s="301"/>
      <c r="Y281" s="301"/>
      <c r="Z281" s="301"/>
      <c r="AA281" s="301"/>
      <c r="AB281" s="301"/>
      <c r="AC281" s="301"/>
      <c r="AD281" s="301"/>
      <c r="AE281" s="301"/>
      <c r="AF281" s="301"/>
      <c r="AG281" s="301"/>
      <c r="AH281" s="301"/>
      <c r="AI281" s="301"/>
      <c r="AJ281" s="301"/>
      <c r="AK281" s="301"/>
      <c r="AL281" s="301"/>
      <c r="AM281" s="301"/>
      <c r="AN281" s="301"/>
      <c r="AO281" s="301"/>
      <c r="AP281" s="301"/>
      <c r="AQ281" s="301"/>
      <c r="AR281" s="301"/>
      <c r="AS281" s="301"/>
      <c r="AT281" s="301"/>
      <c r="AU281" s="301"/>
      <c r="AV281" s="301"/>
      <c r="AW281" s="301"/>
      <c r="AX281" s="301"/>
      <c r="AY281" s="301"/>
      <c r="AZ281" s="301"/>
      <c r="BA281" s="301"/>
      <c r="BB281" s="301"/>
      <c r="BC281" s="301"/>
      <c r="BD281" s="301"/>
      <c r="BE281" s="301"/>
      <c r="BF281" s="301"/>
      <c r="BG281" s="301"/>
      <c r="BH281" s="301"/>
    </row>
    <row r="282" spans="1:60" s="8" customFormat="1">
      <c r="A282" s="291" t="s">
        <v>40</v>
      </c>
      <c r="B282" s="6" t="s">
        <v>293</v>
      </c>
      <c r="C282" s="401">
        <f>SUM(C283:C284)</f>
        <v>0</v>
      </c>
      <c r="D282" s="401">
        <f t="shared" ref="D282:T282" si="125">SUM(D283:D284)</f>
        <v>0</v>
      </c>
      <c r="E282" s="401">
        <f t="shared" si="125"/>
        <v>0</v>
      </c>
      <c r="F282" s="401">
        <f t="shared" si="125"/>
        <v>0</v>
      </c>
      <c r="G282" s="401">
        <f t="shared" si="125"/>
        <v>0</v>
      </c>
      <c r="H282" s="401">
        <f t="shared" si="125"/>
        <v>0</v>
      </c>
      <c r="I282" s="401">
        <f t="shared" si="125"/>
        <v>0</v>
      </c>
      <c r="J282" s="401">
        <f t="shared" si="125"/>
        <v>0</v>
      </c>
      <c r="K282" s="401">
        <f t="shared" si="125"/>
        <v>0</v>
      </c>
      <c r="L282" s="401">
        <f t="shared" si="125"/>
        <v>0</v>
      </c>
      <c r="M282" s="401">
        <f t="shared" si="125"/>
        <v>0</v>
      </c>
      <c r="N282" s="401">
        <f t="shared" si="125"/>
        <v>0</v>
      </c>
      <c r="O282" s="401">
        <f t="shared" si="125"/>
        <v>0</v>
      </c>
      <c r="P282" s="401">
        <f t="shared" si="125"/>
        <v>0</v>
      </c>
      <c r="Q282" s="401">
        <f t="shared" si="125"/>
        <v>0</v>
      </c>
      <c r="R282" s="401">
        <f t="shared" si="125"/>
        <v>0</v>
      </c>
      <c r="S282" s="401">
        <f t="shared" si="125"/>
        <v>0</v>
      </c>
      <c r="T282" s="401">
        <f t="shared" si="125"/>
        <v>0</v>
      </c>
      <c r="U282" s="301"/>
      <c r="V282" s="301"/>
      <c r="W282" s="301"/>
      <c r="X282" s="301"/>
      <c r="Y282" s="301"/>
      <c r="Z282" s="301"/>
      <c r="AA282" s="301"/>
      <c r="AB282" s="301"/>
      <c r="AC282" s="301"/>
      <c r="AD282" s="301"/>
      <c r="AE282" s="301"/>
      <c r="AF282" s="301"/>
      <c r="AG282" s="301"/>
      <c r="AH282" s="301"/>
      <c r="AI282" s="301"/>
      <c r="AJ282" s="301"/>
      <c r="AK282" s="301"/>
      <c r="AL282" s="301"/>
      <c r="AM282" s="301"/>
      <c r="AN282" s="301"/>
      <c r="AO282" s="301"/>
      <c r="AP282" s="301"/>
      <c r="AQ282" s="301"/>
      <c r="AR282" s="301"/>
      <c r="AS282" s="301"/>
      <c r="AT282" s="301"/>
      <c r="AU282" s="301"/>
      <c r="AV282" s="301"/>
      <c r="AW282" s="301"/>
      <c r="AX282" s="301"/>
      <c r="AY282" s="301"/>
      <c r="AZ282" s="301"/>
      <c r="BA282" s="301"/>
      <c r="BB282" s="301"/>
      <c r="BC282" s="301"/>
      <c r="BD282" s="301"/>
      <c r="BE282" s="301"/>
      <c r="BF282" s="301"/>
      <c r="BG282" s="301"/>
      <c r="BH282" s="301"/>
    </row>
    <row r="283" spans="1:60" s="8" customFormat="1">
      <c r="A283" s="291" t="s">
        <v>36</v>
      </c>
      <c r="B283" s="328" t="s">
        <v>294</v>
      </c>
      <c r="C283" s="401"/>
      <c r="D283" s="401"/>
      <c r="E283" s="401"/>
      <c r="F283" s="401"/>
      <c r="G283" s="401"/>
      <c r="H283" s="401"/>
      <c r="I283" s="401"/>
      <c r="J283" s="401"/>
      <c r="K283" s="401"/>
      <c r="L283" s="401"/>
      <c r="M283" s="401"/>
      <c r="N283" s="401"/>
      <c r="O283" s="401"/>
      <c r="P283" s="401"/>
      <c r="Q283" s="401"/>
      <c r="R283" s="401"/>
      <c r="S283" s="401"/>
      <c r="T283" s="401"/>
      <c r="U283" s="301"/>
      <c r="V283" s="301"/>
      <c r="W283" s="301"/>
      <c r="X283" s="301"/>
      <c r="Y283" s="301"/>
      <c r="Z283" s="301"/>
      <c r="AA283" s="301"/>
      <c r="AB283" s="301"/>
      <c r="AC283" s="301"/>
      <c r="AD283" s="301"/>
      <c r="AE283" s="301"/>
      <c r="AF283" s="301"/>
      <c r="AG283" s="301"/>
      <c r="AH283" s="301"/>
      <c r="AI283" s="301"/>
      <c r="AJ283" s="301"/>
      <c r="AK283" s="301"/>
      <c r="AL283" s="301"/>
      <c r="AM283" s="301"/>
      <c r="AN283" s="301"/>
      <c r="AO283" s="301"/>
      <c r="AP283" s="301"/>
      <c r="AQ283" s="301"/>
      <c r="AR283" s="301"/>
      <c r="AS283" s="301"/>
      <c r="AT283" s="301"/>
      <c r="AU283" s="301"/>
      <c r="AV283" s="301"/>
      <c r="AW283" s="301"/>
      <c r="AX283" s="301"/>
      <c r="AY283" s="301"/>
      <c r="AZ283" s="301"/>
      <c r="BA283" s="301"/>
      <c r="BB283" s="301"/>
      <c r="BC283" s="301"/>
      <c r="BD283" s="301"/>
      <c r="BE283" s="301"/>
      <c r="BF283" s="301"/>
      <c r="BG283" s="301"/>
      <c r="BH283" s="301"/>
    </row>
    <row r="284" spans="1:60" s="8" customFormat="1">
      <c r="A284" s="291" t="s">
        <v>39</v>
      </c>
      <c r="B284" s="328" t="s">
        <v>295</v>
      </c>
      <c r="C284" s="401"/>
      <c r="D284" s="401"/>
      <c r="E284" s="401"/>
      <c r="F284" s="401"/>
      <c r="G284" s="401"/>
      <c r="H284" s="401"/>
      <c r="I284" s="401"/>
      <c r="J284" s="401"/>
      <c r="K284" s="401"/>
      <c r="L284" s="401"/>
      <c r="M284" s="401"/>
      <c r="N284" s="401"/>
      <c r="O284" s="401"/>
      <c r="P284" s="401"/>
      <c r="Q284" s="401"/>
      <c r="R284" s="401"/>
      <c r="S284" s="401"/>
      <c r="T284" s="401"/>
      <c r="U284" s="301"/>
      <c r="V284" s="301"/>
      <c r="W284" s="301"/>
      <c r="X284" s="301"/>
      <c r="Y284" s="301"/>
      <c r="Z284" s="301"/>
      <c r="AA284" s="301"/>
      <c r="AB284" s="301"/>
      <c r="AC284" s="301"/>
      <c r="AD284" s="301"/>
      <c r="AE284" s="301"/>
      <c r="AF284" s="301"/>
      <c r="AG284" s="301"/>
      <c r="AH284" s="301"/>
      <c r="AI284" s="301"/>
      <c r="AJ284" s="301"/>
      <c r="AK284" s="301"/>
      <c r="AL284" s="301"/>
      <c r="AM284" s="301"/>
      <c r="AN284" s="301"/>
      <c r="AO284" s="301"/>
      <c r="AP284" s="301"/>
      <c r="AQ284" s="301"/>
      <c r="AR284" s="301"/>
      <c r="AS284" s="301"/>
      <c r="AT284" s="301"/>
      <c r="AU284" s="301"/>
      <c r="AV284" s="301"/>
      <c r="AW284" s="301"/>
      <c r="AX284" s="301"/>
      <c r="AY284" s="301"/>
      <c r="AZ284" s="301"/>
      <c r="BA284" s="301"/>
      <c r="BB284" s="301"/>
      <c r="BC284" s="301"/>
      <c r="BD284" s="301"/>
      <c r="BE284" s="301"/>
      <c r="BF284" s="301"/>
      <c r="BG284" s="301"/>
      <c r="BH284" s="301"/>
    </row>
    <row r="285" spans="1:60" s="8" customFormat="1">
      <c r="A285" s="291" t="s">
        <v>66</v>
      </c>
      <c r="B285" s="6" t="s">
        <v>296</v>
      </c>
      <c r="C285" s="401">
        <f>SUM(C286:C288)</f>
        <v>0</v>
      </c>
      <c r="D285" s="401">
        <f t="shared" ref="D285:T285" si="126">SUM(D286:D288)</f>
        <v>0</v>
      </c>
      <c r="E285" s="401">
        <f t="shared" si="126"/>
        <v>0</v>
      </c>
      <c r="F285" s="401">
        <f t="shared" si="126"/>
        <v>0</v>
      </c>
      <c r="G285" s="401">
        <f t="shared" si="126"/>
        <v>0</v>
      </c>
      <c r="H285" s="401">
        <f t="shared" si="126"/>
        <v>0</v>
      </c>
      <c r="I285" s="401">
        <f t="shared" si="126"/>
        <v>0</v>
      </c>
      <c r="J285" s="401">
        <f t="shared" si="126"/>
        <v>0</v>
      </c>
      <c r="K285" s="401">
        <f t="shared" si="126"/>
        <v>0</v>
      </c>
      <c r="L285" s="401">
        <f t="shared" si="126"/>
        <v>0</v>
      </c>
      <c r="M285" s="401">
        <f t="shared" si="126"/>
        <v>0</v>
      </c>
      <c r="N285" s="401">
        <f t="shared" si="126"/>
        <v>0</v>
      </c>
      <c r="O285" s="401">
        <f t="shared" si="126"/>
        <v>0</v>
      </c>
      <c r="P285" s="401">
        <f t="shared" si="126"/>
        <v>0</v>
      </c>
      <c r="Q285" s="401">
        <f t="shared" si="126"/>
        <v>0</v>
      </c>
      <c r="R285" s="401">
        <f t="shared" si="126"/>
        <v>0</v>
      </c>
      <c r="S285" s="401">
        <f t="shared" si="126"/>
        <v>0</v>
      </c>
      <c r="T285" s="401">
        <f t="shared" si="126"/>
        <v>0</v>
      </c>
      <c r="U285" s="301"/>
      <c r="V285" s="301"/>
      <c r="W285" s="301"/>
      <c r="X285" s="301"/>
      <c r="Y285" s="301"/>
      <c r="Z285" s="301"/>
      <c r="AA285" s="301"/>
      <c r="AB285" s="301"/>
      <c r="AC285" s="301"/>
      <c r="AD285" s="301"/>
      <c r="AE285" s="301"/>
      <c r="AF285" s="301"/>
      <c r="AG285" s="301"/>
      <c r="AH285" s="301"/>
      <c r="AI285" s="301"/>
      <c r="AJ285" s="301"/>
      <c r="AK285" s="301"/>
      <c r="AL285" s="301"/>
      <c r="AM285" s="301"/>
      <c r="AN285" s="301"/>
      <c r="AO285" s="301"/>
      <c r="AP285" s="301"/>
      <c r="AQ285" s="301"/>
      <c r="AR285" s="301"/>
      <c r="AS285" s="301"/>
      <c r="AT285" s="301"/>
      <c r="AU285" s="301"/>
      <c r="AV285" s="301"/>
      <c r="AW285" s="301"/>
      <c r="AX285" s="301"/>
      <c r="AY285" s="301"/>
      <c r="AZ285" s="301"/>
      <c r="BA285" s="301"/>
      <c r="BB285" s="301"/>
      <c r="BC285" s="301"/>
      <c r="BD285" s="301"/>
      <c r="BE285" s="301"/>
      <c r="BF285" s="301"/>
      <c r="BG285" s="301"/>
      <c r="BH285" s="301"/>
    </row>
    <row r="286" spans="1:60" s="8" customFormat="1">
      <c r="A286" s="291" t="s">
        <v>36</v>
      </c>
      <c r="B286" s="328" t="s">
        <v>297</v>
      </c>
      <c r="C286" s="401"/>
      <c r="D286" s="401"/>
      <c r="E286" s="401"/>
      <c r="F286" s="401"/>
      <c r="G286" s="401"/>
      <c r="H286" s="401"/>
      <c r="I286" s="401"/>
      <c r="J286" s="401"/>
      <c r="K286" s="401"/>
      <c r="L286" s="401"/>
      <c r="M286" s="401"/>
      <c r="N286" s="401"/>
      <c r="O286" s="401"/>
      <c r="P286" s="401"/>
      <c r="Q286" s="401"/>
      <c r="R286" s="401"/>
      <c r="S286" s="401"/>
      <c r="T286" s="401"/>
      <c r="U286" s="301"/>
      <c r="V286" s="301"/>
      <c r="W286" s="301"/>
      <c r="X286" s="301"/>
      <c r="Y286" s="301"/>
      <c r="Z286" s="301"/>
      <c r="AA286" s="301"/>
      <c r="AB286" s="301"/>
      <c r="AC286" s="301"/>
      <c r="AD286" s="301"/>
      <c r="AE286" s="301"/>
      <c r="AF286" s="301"/>
      <c r="AG286" s="301"/>
      <c r="AH286" s="301"/>
      <c r="AI286" s="301"/>
      <c r="AJ286" s="301"/>
      <c r="AK286" s="301"/>
      <c r="AL286" s="301"/>
      <c r="AM286" s="301"/>
      <c r="AN286" s="301"/>
      <c r="AO286" s="301"/>
      <c r="AP286" s="301"/>
      <c r="AQ286" s="301"/>
      <c r="AR286" s="301"/>
      <c r="AS286" s="301"/>
      <c r="AT286" s="301"/>
      <c r="AU286" s="301"/>
      <c r="AV286" s="301"/>
      <c r="AW286" s="301"/>
      <c r="AX286" s="301"/>
      <c r="AY286" s="301"/>
      <c r="AZ286" s="301"/>
      <c r="BA286" s="301"/>
      <c r="BB286" s="301"/>
      <c r="BC286" s="301"/>
      <c r="BD286" s="301"/>
      <c r="BE286" s="301"/>
      <c r="BF286" s="301"/>
      <c r="BG286" s="301"/>
      <c r="BH286" s="301"/>
    </row>
    <row r="287" spans="1:60" s="8" customFormat="1">
      <c r="A287" s="291" t="s">
        <v>39</v>
      </c>
      <c r="B287" s="328" t="s">
        <v>294</v>
      </c>
      <c r="C287" s="401"/>
      <c r="D287" s="401"/>
      <c r="E287" s="401"/>
      <c r="F287" s="401"/>
      <c r="G287" s="401"/>
      <c r="H287" s="401"/>
      <c r="I287" s="401"/>
      <c r="J287" s="401"/>
      <c r="K287" s="401"/>
      <c r="L287" s="401"/>
      <c r="M287" s="401"/>
      <c r="N287" s="401"/>
      <c r="O287" s="401"/>
      <c r="P287" s="401"/>
      <c r="Q287" s="401"/>
      <c r="R287" s="401"/>
      <c r="S287" s="401"/>
      <c r="T287" s="401"/>
      <c r="U287" s="301"/>
      <c r="V287" s="301"/>
      <c r="W287" s="301"/>
      <c r="X287" s="301"/>
      <c r="Y287" s="301"/>
      <c r="Z287" s="301"/>
      <c r="AA287" s="301"/>
      <c r="AB287" s="301"/>
      <c r="AC287" s="301"/>
      <c r="AD287" s="301"/>
      <c r="AE287" s="301"/>
      <c r="AF287" s="301"/>
      <c r="AG287" s="301"/>
      <c r="AH287" s="301"/>
      <c r="AI287" s="301"/>
      <c r="AJ287" s="301"/>
      <c r="AK287" s="301"/>
      <c r="AL287" s="301"/>
      <c r="AM287" s="301"/>
      <c r="AN287" s="301"/>
      <c r="AO287" s="301"/>
      <c r="AP287" s="301"/>
      <c r="AQ287" s="301"/>
      <c r="AR287" s="301"/>
      <c r="AS287" s="301"/>
      <c r="AT287" s="301"/>
      <c r="AU287" s="301"/>
      <c r="AV287" s="301"/>
      <c r="AW287" s="301"/>
      <c r="AX287" s="301"/>
      <c r="AY287" s="301"/>
      <c r="AZ287" s="301"/>
      <c r="BA287" s="301"/>
      <c r="BB287" s="301"/>
      <c r="BC287" s="301"/>
      <c r="BD287" s="301"/>
      <c r="BE287" s="301"/>
      <c r="BF287" s="301"/>
      <c r="BG287" s="301"/>
      <c r="BH287" s="301"/>
    </row>
    <row r="288" spans="1:60" s="8" customFormat="1">
      <c r="A288" s="291" t="s">
        <v>53</v>
      </c>
      <c r="B288" s="328" t="s">
        <v>298</v>
      </c>
      <c r="C288" s="401"/>
      <c r="D288" s="401"/>
      <c r="E288" s="401"/>
      <c r="F288" s="401"/>
      <c r="G288" s="401"/>
      <c r="H288" s="401"/>
      <c r="I288" s="401"/>
      <c r="J288" s="401"/>
      <c r="K288" s="401"/>
      <c r="L288" s="401"/>
      <c r="M288" s="401"/>
      <c r="N288" s="401"/>
      <c r="O288" s="401"/>
      <c r="P288" s="401"/>
      <c r="Q288" s="401"/>
      <c r="R288" s="401"/>
      <c r="S288" s="401"/>
      <c r="T288" s="401"/>
      <c r="U288" s="301"/>
      <c r="V288" s="301"/>
      <c r="W288" s="301"/>
      <c r="X288" s="301"/>
      <c r="Y288" s="301"/>
      <c r="Z288" s="301"/>
      <c r="AA288" s="301"/>
      <c r="AB288" s="301"/>
      <c r="AC288" s="301"/>
      <c r="AD288" s="301"/>
      <c r="AE288" s="301"/>
      <c r="AF288" s="301"/>
      <c r="AG288" s="301"/>
      <c r="AH288" s="301"/>
      <c r="AI288" s="301"/>
      <c r="AJ288" s="301"/>
      <c r="AK288" s="301"/>
      <c r="AL288" s="301"/>
      <c r="AM288" s="301"/>
      <c r="AN288" s="301"/>
      <c r="AO288" s="301"/>
      <c r="AP288" s="301"/>
      <c r="AQ288" s="301"/>
      <c r="AR288" s="301"/>
      <c r="AS288" s="301"/>
      <c r="AT288" s="301"/>
      <c r="AU288" s="301"/>
      <c r="AV288" s="301"/>
      <c r="AW288" s="301"/>
      <c r="AX288" s="301"/>
      <c r="AY288" s="301"/>
      <c r="AZ288" s="301"/>
      <c r="BA288" s="301"/>
      <c r="BB288" s="301"/>
      <c r="BC288" s="301"/>
      <c r="BD288" s="301"/>
      <c r="BE288" s="301"/>
      <c r="BF288" s="301"/>
      <c r="BG288" s="301"/>
      <c r="BH288" s="301"/>
    </row>
    <row r="289" spans="1:60" s="8" customFormat="1" ht="12.75" customHeight="1">
      <c r="A289" s="291" t="s">
        <v>67</v>
      </c>
      <c r="B289" s="6" t="s">
        <v>299</v>
      </c>
      <c r="C289" s="43"/>
      <c r="D289" s="401"/>
      <c r="E289" s="401"/>
      <c r="F289" s="401"/>
      <c r="G289" s="401"/>
      <c r="H289" s="401"/>
      <c r="I289" s="401"/>
      <c r="J289" s="401"/>
      <c r="K289" s="401"/>
      <c r="L289" s="401"/>
      <c r="M289" s="401"/>
      <c r="N289" s="401"/>
      <c r="O289" s="401"/>
      <c r="P289" s="401"/>
      <c r="Q289" s="401"/>
      <c r="R289" s="401"/>
      <c r="S289" s="401"/>
      <c r="T289" s="401"/>
      <c r="U289" s="301"/>
      <c r="V289" s="301"/>
      <c r="W289" s="301"/>
      <c r="X289" s="301"/>
      <c r="Y289" s="301"/>
      <c r="Z289" s="301"/>
      <c r="AA289" s="301"/>
      <c r="AB289" s="301"/>
      <c r="AC289" s="301"/>
      <c r="AD289" s="301"/>
      <c r="AE289" s="301"/>
      <c r="AF289" s="301"/>
      <c r="AG289" s="301"/>
      <c r="AH289" s="301"/>
      <c r="AI289" s="301"/>
      <c r="AJ289" s="301"/>
      <c r="AK289" s="301"/>
      <c r="AL289" s="301"/>
      <c r="AM289" s="301"/>
      <c r="AN289" s="301"/>
      <c r="AO289" s="301"/>
      <c r="AP289" s="301"/>
      <c r="AQ289" s="301"/>
      <c r="AR289" s="301"/>
      <c r="AS289" s="301"/>
      <c r="AT289" s="301"/>
      <c r="AU289" s="301"/>
      <c r="AV289" s="301"/>
      <c r="AW289" s="301"/>
      <c r="AX289" s="301"/>
      <c r="AY289" s="301"/>
      <c r="AZ289" s="301"/>
      <c r="BA289" s="301"/>
      <c r="BB289" s="301"/>
      <c r="BC289" s="301"/>
      <c r="BD289" s="301"/>
      <c r="BE289" s="301"/>
      <c r="BF289" s="301"/>
      <c r="BG289" s="301"/>
      <c r="BH289" s="301"/>
    </row>
    <row r="290" spans="1:60" s="286" customFormat="1">
      <c r="A290" s="334"/>
      <c r="B290" s="331" t="s">
        <v>302</v>
      </c>
      <c r="C290" s="40">
        <f>C273+C280</f>
        <v>0</v>
      </c>
      <c r="D290" s="399">
        <f t="shared" ref="D290:T290" si="127">D273+D280</f>
        <v>0</v>
      </c>
      <c r="E290" s="399">
        <f t="shared" si="127"/>
        <v>0</v>
      </c>
      <c r="F290" s="399">
        <f t="shared" si="127"/>
        <v>0</v>
      </c>
      <c r="G290" s="399">
        <f t="shared" si="127"/>
        <v>0</v>
      </c>
      <c r="H290" s="399">
        <f t="shared" si="127"/>
        <v>0</v>
      </c>
      <c r="I290" s="399">
        <f t="shared" si="127"/>
        <v>0</v>
      </c>
      <c r="J290" s="399">
        <f t="shared" si="127"/>
        <v>0</v>
      </c>
      <c r="K290" s="399">
        <f t="shared" si="127"/>
        <v>0</v>
      </c>
      <c r="L290" s="399">
        <f t="shared" si="127"/>
        <v>0</v>
      </c>
      <c r="M290" s="399">
        <f t="shared" si="127"/>
        <v>0</v>
      </c>
      <c r="N290" s="399">
        <f t="shared" si="127"/>
        <v>0</v>
      </c>
      <c r="O290" s="399">
        <f t="shared" si="127"/>
        <v>0</v>
      </c>
      <c r="P290" s="399">
        <f t="shared" si="127"/>
        <v>0</v>
      </c>
      <c r="Q290" s="399">
        <f t="shared" si="127"/>
        <v>0</v>
      </c>
      <c r="R290" s="399">
        <f t="shared" si="127"/>
        <v>0</v>
      </c>
      <c r="S290" s="399">
        <f t="shared" si="127"/>
        <v>0</v>
      </c>
      <c r="T290" s="399">
        <f t="shared" si="127"/>
        <v>0</v>
      </c>
      <c r="U290" s="285"/>
      <c r="V290" s="285"/>
      <c r="W290" s="285"/>
      <c r="X290" s="285"/>
      <c r="Y290" s="285"/>
      <c r="Z290" s="285"/>
      <c r="AA290" s="285"/>
      <c r="AB290" s="285"/>
      <c r="AC290" s="285"/>
      <c r="AD290" s="285"/>
      <c r="AE290" s="285"/>
      <c r="AF290" s="285"/>
      <c r="AG290" s="285"/>
      <c r="AH290" s="285"/>
      <c r="AI290" s="285"/>
      <c r="AJ290" s="285"/>
      <c r="AK290" s="285"/>
      <c r="AL290" s="285"/>
      <c r="AM290" s="285"/>
      <c r="AN290" s="285"/>
      <c r="AO290" s="285"/>
      <c r="AP290" s="285"/>
      <c r="AQ290" s="285"/>
      <c r="AR290" s="285"/>
      <c r="AS290" s="285"/>
      <c r="AT290" s="285"/>
      <c r="AU290" s="285"/>
      <c r="AV290" s="285"/>
      <c r="AW290" s="285"/>
      <c r="AX290" s="285"/>
      <c r="AY290" s="285"/>
      <c r="AZ290" s="285"/>
      <c r="BA290" s="285"/>
      <c r="BB290" s="285"/>
      <c r="BC290" s="285"/>
      <c r="BD290" s="285"/>
      <c r="BE290" s="285"/>
      <c r="BF290" s="285"/>
      <c r="BG290" s="285"/>
      <c r="BH290" s="285"/>
    </row>
    <row r="291" spans="1:60" s="307" customFormat="1">
      <c r="A291" s="340"/>
      <c r="B291" s="341" t="s">
        <v>303</v>
      </c>
      <c r="C291" s="342">
        <f>C271-C290</f>
        <v>0</v>
      </c>
      <c r="D291" s="342">
        <f t="shared" ref="D291:T291" si="128">D271-D290</f>
        <v>0</v>
      </c>
      <c r="E291" s="342">
        <f t="shared" si="128"/>
        <v>0</v>
      </c>
      <c r="F291" s="342">
        <f t="shared" si="128"/>
        <v>0</v>
      </c>
      <c r="G291" s="342">
        <f t="shared" si="128"/>
        <v>0</v>
      </c>
      <c r="H291" s="342">
        <f t="shared" si="128"/>
        <v>0</v>
      </c>
      <c r="I291" s="342">
        <f t="shared" si="128"/>
        <v>0</v>
      </c>
      <c r="J291" s="342">
        <f t="shared" si="128"/>
        <v>0</v>
      </c>
      <c r="K291" s="342">
        <f t="shared" si="128"/>
        <v>0</v>
      </c>
      <c r="L291" s="342">
        <f t="shared" si="128"/>
        <v>0</v>
      </c>
      <c r="M291" s="342">
        <f t="shared" si="128"/>
        <v>0</v>
      </c>
      <c r="N291" s="342">
        <f t="shared" si="128"/>
        <v>0</v>
      </c>
      <c r="O291" s="342">
        <f t="shared" si="128"/>
        <v>0</v>
      </c>
      <c r="P291" s="342">
        <f t="shared" si="128"/>
        <v>0</v>
      </c>
      <c r="Q291" s="342">
        <f t="shared" si="128"/>
        <v>0</v>
      </c>
      <c r="R291" s="342">
        <f t="shared" si="128"/>
        <v>0</v>
      </c>
      <c r="S291" s="342">
        <f t="shared" si="128"/>
        <v>0</v>
      </c>
      <c r="T291" s="342">
        <f t="shared" si="128"/>
        <v>0</v>
      </c>
      <c r="U291" s="306"/>
      <c r="V291" s="306"/>
      <c r="W291" s="306"/>
      <c r="X291" s="306"/>
      <c r="Y291" s="306"/>
      <c r="Z291" s="306"/>
      <c r="AA291" s="306"/>
      <c r="AB291" s="306"/>
      <c r="AC291" s="306"/>
      <c r="AD291" s="306"/>
      <c r="AE291" s="306"/>
      <c r="AF291" s="306"/>
      <c r="AG291" s="306"/>
      <c r="AH291" s="306"/>
      <c r="AI291" s="306"/>
      <c r="AJ291" s="306"/>
      <c r="AK291" s="306"/>
      <c r="AL291" s="306"/>
      <c r="AM291" s="306"/>
      <c r="AN291" s="306"/>
      <c r="AO291" s="306"/>
      <c r="AP291" s="306"/>
      <c r="AQ291" s="306"/>
      <c r="AR291" s="306"/>
      <c r="AS291" s="306"/>
      <c r="AT291" s="306"/>
      <c r="AU291" s="306"/>
      <c r="AV291" s="306"/>
      <c r="AW291" s="306"/>
      <c r="AX291" s="306"/>
      <c r="AY291" s="306"/>
      <c r="AZ291" s="306"/>
      <c r="BA291" s="306"/>
      <c r="BB291" s="306"/>
      <c r="BC291" s="306"/>
      <c r="BD291" s="306"/>
      <c r="BE291" s="306"/>
      <c r="BF291" s="306"/>
      <c r="BG291" s="306"/>
      <c r="BH291" s="306"/>
    </row>
    <row r="292" spans="1:60" s="307" customFormat="1">
      <c r="A292" s="340"/>
      <c r="B292" s="320"/>
      <c r="C292" s="321"/>
      <c r="D292" s="321"/>
      <c r="E292" s="321"/>
      <c r="F292" s="321"/>
      <c r="G292" s="321"/>
      <c r="H292" s="321"/>
      <c r="I292" s="321"/>
      <c r="J292" s="321"/>
      <c r="K292" s="321"/>
      <c r="L292" s="321"/>
      <c r="M292" s="321"/>
      <c r="N292" s="321"/>
      <c r="O292" s="321"/>
      <c r="P292" s="321"/>
      <c r="Q292" s="321"/>
      <c r="R292" s="321"/>
      <c r="S292" s="321"/>
      <c r="T292" s="321"/>
      <c r="U292" s="306"/>
      <c r="V292" s="306"/>
      <c r="W292" s="306"/>
      <c r="X292" s="306"/>
      <c r="Y292" s="306"/>
      <c r="Z292" s="306"/>
      <c r="AA292" s="306"/>
      <c r="AB292" s="306"/>
      <c r="AC292" s="306"/>
      <c r="AD292" s="306"/>
      <c r="AE292" s="306"/>
      <c r="AF292" s="306"/>
      <c r="AG292" s="306"/>
      <c r="AH292" s="306"/>
      <c r="AI292" s="306"/>
      <c r="AJ292" s="306"/>
      <c r="AK292" s="306"/>
      <c r="AL292" s="306"/>
      <c r="AM292" s="306"/>
      <c r="AN292" s="306"/>
      <c r="AO292" s="306"/>
      <c r="AP292" s="306"/>
      <c r="AQ292" s="306"/>
      <c r="AR292" s="306"/>
      <c r="AS292" s="306"/>
      <c r="AT292" s="306"/>
      <c r="AU292" s="306"/>
      <c r="AV292" s="306"/>
      <c r="AW292" s="306"/>
      <c r="AX292" s="306"/>
      <c r="AY292" s="306"/>
      <c r="AZ292" s="306"/>
      <c r="BA292" s="306"/>
      <c r="BB292" s="306"/>
      <c r="BC292" s="306"/>
      <c r="BD292" s="306"/>
      <c r="BE292" s="306"/>
      <c r="BF292" s="306"/>
      <c r="BG292" s="306"/>
      <c r="BH292" s="306"/>
    </row>
    <row r="293" spans="1:60" s="326" customFormat="1">
      <c r="A293" s="324" t="s">
        <v>425</v>
      </c>
      <c r="B293" s="29"/>
      <c r="C293" s="32"/>
      <c r="D293" s="32"/>
      <c r="E293" s="33"/>
      <c r="F293" s="33"/>
      <c r="G293" s="33"/>
      <c r="H293" s="33"/>
      <c r="I293" s="33"/>
      <c r="J293" s="33"/>
      <c r="K293" s="33"/>
      <c r="L293" s="33"/>
      <c r="M293" s="33"/>
      <c r="N293" s="33"/>
      <c r="O293" s="33"/>
      <c r="P293" s="33"/>
      <c r="Q293" s="33"/>
      <c r="R293" s="33"/>
      <c r="S293" s="33"/>
      <c r="T293" s="33"/>
      <c r="U293" s="325"/>
      <c r="V293" s="325"/>
      <c r="W293" s="325"/>
      <c r="X293" s="325"/>
      <c r="Y293" s="325"/>
      <c r="Z293" s="325"/>
      <c r="AA293" s="325"/>
      <c r="AB293" s="325"/>
      <c r="AC293" s="325"/>
      <c r="AD293" s="325"/>
      <c r="AE293" s="325"/>
      <c r="AF293" s="325"/>
      <c r="AG293" s="325"/>
      <c r="AH293" s="325"/>
      <c r="AI293" s="325"/>
      <c r="AJ293" s="325"/>
      <c r="AK293" s="325"/>
      <c r="AL293" s="325"/>
      <c r="AM293" s="325"/>
      <c r="AN293" s="325"/>
      <c r="AO293" s="325"/>
      <c r="AP293" s="325"/>
      <c r="AQ293" s="325"/>
      <c r="AR293" s="325"/>
      <c r="AS293" s="325"/>
      <c r="AT293" s="325"/>
      <c r="AU293" s="325"/>
      <c r="AV293" s="325"/>
      <c r="AW293" s="325"/>
      <c r="AX293" s="325"/>
      <c r="AY293" s="325"/>
      <c r="AZ293" s="325"/>
      <c r="BA293" s="325"/>
      <c r="BB293" s="325"/>
      <c r="BC293" s="325"/>
      <c r="BD293" s="325"/>
      <c r="BE293" s="325"/>
      <c r="BF293" s="325"/>
      <c r="BG293" s="325"/>
      <c r="BH293" s="325"/>
    </row>
    <row r="294" spans="1:60" s="307" customFormat="1">
      <c r="A294" s="340"/>
      <c r="B294" s="320"/>
      <c r="C294" s="321"/>
      <c r="D294" s="321"/>
      <c r="E294" s="321"/>
      <c r="F294" s="321"/>
      <c r="G294" s="321"/>
      <c r="H294" s="321"/>
      <c r="I294" s="321"/>
      <c r="J294" s="321"/>
      <c r="K294" s="321"/>
      <c r="L294" s="321"/>
      <c r="M294" s="321"/>
      <c r="N294" s="321"/>
      <c r="O294" s="321"/>
      <c r="P294" s="321"/>
      <c r="Q294" s="321"/>
      <c r="R294" s="321"/>
      <c r="S294" s="321"/>
      <c r="T294" s="321"/>
      <c r="U294" s="306"/>
      <c r="V294" s="306"/>
      <c r="W294" s="306"/>
      <c r="X294" s="306"/>
      <c r="Y294" s="306"/>
      <c r="Z294" s="306"/>
      <c r="AA294" s="306"/>
      <c r="AB294" s="306"/>
      <c r="AC294" s="306"/>
      <c r="AD294" s="306"/>
      <c r="AE294" s="306"/>
      <c r="AF294" s="306"/>
      <c r="AG294" s="306"/>
      <c r="AH294" s="306"/>
      <c r="AI294" s="306"/>
      <c r="AJ294" s="306"/>
      <c r="AK294" s="306"/>
      <c r="AL294" s="306"/>
      <c r="AM294" s="306"/>
      <c r="AN294" s="306"/>
      <c r="AO294" s="306"/>
      <c r="AP294" s="306"/>
      <c r="AQ294" s="306"/>
      <c r="AR294" s="306"/>
      <c r="AS294" s="306"/>
      <c r="AT294" s="306"/>
      <c r="AU294" s="306"/>
      <c r="AV294" s="306"/>
      <c r="AW294" s="306"/>
      <c r="AX294" s="306"/>
      <c r="AY294" s="306"/>
      <c r="AZ294" s="306"/>
      <c r="BA294" s="306"/>
      <c r="BB294" s="306"/>
      <c r="BC294" s="306"/>
      <c r="BD294" s="306"/>
      <c r="BE294" s="306"/>
      <c r="BF294" s="306"/>
      <c r="BG294" s="306"/>
      <c r="BH294" s="306"/>
    </row>
    <row r="295" spans="1:60" s="289" customFormat="1">
      <c r="A295" s="31" t="s">
        <v>31</v>
      </c>
      <c r="B295" s="58" t="s">
        <v>32</v>
      </c>
      <c r="C295" s="35" t="s">
        <v>33</v>
      </c>
      <c r="D295" s="35" t="s">
        <v>33</v>
      </c>
      <c r="E295" s="35" t="s">
        <v>33</v>
      </c>
      <c r="F295" s="35" t="s">
        <v>33</v>
      </c>
      <c r="G295" s="35" t="s">
        <v>33</v>
      </c>
      <c r="H295" s="35" t="s">
        <v>33</v>
      </c>
      <c r="I295" s="35" t="s">
        <v>33</v>
      </c>
      <c r="J295" s="35" t="s">
        <v>33</v>
      </c>
      <c r="K295" s="35" t="s">
        <v>33</v>
      </c>
      <c r="L295" s="35" t="s">
        <v>33</v>
      </c>
      <c r="M295" s="35" t="s">
        <v>33</v>
      </c>
      <c r="N295" s="35" t="s">
        <v>33</v>
      </c>
      <c r="O295" s="35" t="s">
        <v>33</v>
      </c>
      <c r="P295" s="35" t="s">
        <v>33</v>
      </c>
      <c r="Q295" s="35" t="s">
        <v>33</v>
      </c>
      <c r="R295" s="35" t="s">
        <v>33</v>
      </c>
      <c r="S295" s="35" t="s">
        <v>33</v>
      </c>
      <c r="T295" s="35" t="s">
        <v>33</v>
      </c>
    </row>
    <row r="296" spans="1:60">
      <c r="A296" s="3" t="s">
        <v>34</v>
      </c>
      <c r="B296" s="10" t="s">
        <v>266</v>
      </c>
      <c r="C296" s="400">
        <f>C297+C298+C301+C302+C303</f>
        <v>0</v>
      </c>
      <c r="D296" s="400">
        <f t="shared" ref="D296:T296" si="129">D297+D298+D301+D302+D303</f>
        <v>0</v>
      </c>
      <c r="E296" s="400">
        <f t="shared" si="129"/>
        <v>0</v>
      </c>
      <c r="F296" s="400">
        <f t="shared" si="129"/>
        <v>0</v>
      </c>
      <c r="G296" s="400">
        <f t="shared" si="129"/>
        <v>0</v>
      </c>
      <c r="H296" s="400">
        <f t="shared" si="129"/>
        <v>0</v>
      </c>
      <c r="I296" s="400">
        <f t="shared" si="129"/>
        <v>0</v>
      </c>
      <c r="J296" s="400">
        <f t="shared" si="129"/>
        <v>0</v>
      </c>
      <c r="K296" s="400">
        <f t="shared" si="129"/>
        <v>0</v>
      </c>
      <c r="L296" s="400">
        <f t="shared" si="129"/>
        <v>0</v>
      </c>
      <c r="M296" s="400">
        <f t="shared" si="129"/>
        <v>0</v>
      </c>
      <c r="N296" s="400">
        <f t="shared" si="129"/>
        <v>0</v>
      </c>
      <c r="O296" s="400">
        <f t="shared" si="129"/>
        <v>0</v>
      </c>
      <c r="P296" s="400">
        <f t="shared" si="129"/>
        <v>0</v>
      </c>
      <c r="Q296" s="400">
        <f t="shared" si="129"/>
        <v>0</v>
      </c>
      <c r="R296" s="400">
        <f t="shared" si="129"/>
        <v>0</v>
      </c>
      <c r="S296" s="400">
        <f t="shared" si="129"/>
        <v>0</v>
      </c>
      <c r="T296" s="400">
        <f t="shared" si="129"/>
        <v>0</v>
      </c>
    </row>
    <row r="297" spans="1:60" s="339" customFormat="1">
      <c r="A297" s="291" t="s">
        <v>35</v>
      </c>
      <c r="B297" s="6" t="s">
        <v>267</v>
      </c>
      <c r="C297" s="401">
        <f t="shared" ref="C297:T297" si="130">C257+C215</f>
        <v>0</v>
      </c>
      <c r="D297" s="401">
        <f t="shared" si="130"/>
        <v>0</v>
      </c>
      <c r="E297" s="401">
        <f t="shared" si="130"/>
        <v>0</v>
      </c>
      <c r="F297" s="401">
        <f t="shared" si="130"/>
        <v>0</v>
      </c>
      <c r="G297" s="401">
        <f t="shared" si="130"/>
        <v>0</v>
      </c>
      <c r="H297" s="401">
        <f t="shared" si="130"/>
        <v>0</v>
      </c>
      <c r="I297" s="401">
        <f t="shared" si="130"/>
        <v>0</v>
      </c>
      <c r="J297" s="401">
        <f t="shared" si="130"/>
        <v>0</v>
      </c>
      <c r="K297" s="401">
        <f t="shared" si="130"/>
        <v>0</v>
      </c>
      <c r="L297" s="401">
        <f t="shared" si="130"/>
        <v>0</v>
      </c>
      <c r="M297" s="401">
        <f t="shared" si="130"/>
        <v>0</v>
      </c>
      <c r="N297" s="401">
        <f t="shared" si="130"/>
        <v>0</v>
      </c>
      <c r="O297" s="401">
        <f t="shared" si="130"/>
        <v>0</v>
      </c>
      <c r="P297" s="401">
        <f t="shared" si="130"/>
        <v>0</v>
      </c>
      <c r="Q297" s="401">
        <f t="shared" si="130"/>
        <v>0</v>
      </c>
      <c r="R297" s="401">
        <f t="shared" si="130"/>
        <v>0</v>
      </c>
      <c r="S297" s="401">
        <f t="shared" si="130"/>
        <v>0</v>
      </c>
      <c r="T297" s="401">
        <f t="shared" si="130"/>
        <v>0</v>
      </c>
      <c r="U297" s="338"/>
      <c r="V297" s="338"/>
      <c r="W297" s="338"/>
      <c r="X297" s="338"/>
      <c r="Y297" s="338"/>
      <c r="Z297" s="338"/>
      <c r="AA297" s="338"/>
      <c r="AB297" s="338"/>
      <c r="AC297" s="338"/>
      <c r="AD297" s="338"/>
      <c r="AE297" s="338"/>
      <c r="AF297" s="338"/>
      <c r="AG297" s="338"/>
      <c r="AH297" s="338"/>
      <c r="AI297" s="338"/>
      <c r="AJ297" s="338"/>
      <c r="AK297" s="338"/>
      <c r="AL297" s="338"/>
      <c r="AM297" s="338"/>
      <c r="AN297" s="338"/>
      <c r="AO297" s="338"/>
      <c r="AP297" s="338"/>
      <c r="AQ297" s="338"/>
      <c r="AR297" s="338"/>
      <c r="AS297" s="338"/>
      <c r="AT297" s="338"/>
      <c r="AU297" s="338"/>
      <c r="AV297" s="338"/>
      <c r="AW297" s="338"/>
      <c r="AX297" s="338"/>
      <c r="AY297" s="338"/>
      <c r="AZ297" s="338"/>
      <c r="BA297" s="338"/>
      <c r="BB297" s="338"/>
      <c r="BC297" s="338"/>
      <c r="BD297" s="338"/>
      <c r="BE297" s="338"/>
      <c r="BF297" s="338"/>
      <c r="BG297" s="338"/>
      <c r="BH297" s="338"/>
    </row>
    <row r="298" spans="1:60">
      <c r="A298" s="327" t="s">
        <v>40</v>
      </c>
      <c r="B298" s="6" t="s">
        <v>268</v>
      </c>
      <c r="C298" s="401">
        <f>C299+C300</f>
        <v>0</v>
      </c>
      <c r="D298" s="401">
        <f t="shared" ref="D298:T298" si="131">D299+D300</f>
        <v>0</v>
      </c>
      <c r="E298" s="401">
        <f t="shared" si="131"/>
        <v>0</v>
      </c>
      <c r="F298" s="401">
        <f t="shared" si="131"/>
        <v>0</v>
      </c>
      <c r="G298" s="401">
        <f t="shared" si="131"/>
        <v>0</v>
      </c>
      <c r="H298" s="401">
        <f t="shared" si="131"/>
        <v>0</v>
      </c>
      <c r="I298" s="401">
        <f t="shared" si="131"/>
        <v>0</v>
      </c>
      <c r="J298" s="401">
        <f t="shared" si="131"/>
        <v>0</v>
      </c>
      <c r="K298" s="401">
        <f t="shared" si="131"/>
        <v>0</v>
      </c>
      <c r="L298" s="401">
        <f t="shared" si="131"/>
        <v>0</v>
      </c>
      <c r="M298" s="401">
        <f t="shared" si="131"/>
        <v>0</v>
      </c>
      <c r="N298" s="401">
        <f t="shared" si="131"/>
        <v>0</v>
      </c>
      <c r="O298" s="401">
        <f t="shared" si="131"/>
        <v>0</v>
      </c>
      <c r="P298" s="401">
        <f t="shared" si="131"/>
        <v>0</v>
      </c>
      <c r="Q298" s="401">
        <f t="shared" si="131"/>
        <v>0</v>
      </c>
      <c r="R298" s="401">
        <f t="shared" si="131"/>
        <v>0</v>
      </c>
      <c r="S298" s="401">
        <f t="shared" si="131"/>
        <v>0</v>
      </c>
      <c r="T298" s="401">
        <f t="shared" si="131"/>
        <v>0</v>
      </c>
    </row>
    <row r="299" spans="1:60" s="339" customFormat="1">
      <c r="A299" s="291" t="s">
        <v>36</v>
      </c>
      <c r="B299" s="328" t="s">
        <v>269</v>
      </c>
      <c r="C299" s="401">
        <f>C259+C217</f>
        <v>0</v>
      </c>
      <c r="D299" s="401">
        <f t="shared" ref="D299:T303" si="132">D259+D217</f>
        <v>0</v>
      </c>
      <c r="E299" s="401">
        <f t="shared" si="132"/>
        <v>0</v>
      </c>
      <c r="F299" s="401">
        <f t="shared" si="132"/>
        <v>0</v>
      </c>
      <c r="G299" s="401">
        <f t="shared" si="132"/>
        <v>0</v>
      </c>
      <c r="H299" s="401">
        <f t="shared" si="132"/>
        <v>0</v>
      </c>
      <c r="I299" s="401">
        <f t="shared" si="132"/>
        <v>0</v>
      </c>
      <c r="J299" s="401">
        <f t="shared" si="132"/>
        <v>0</v>
      </c>
      <c r="K299" s="401">
        <f t="shared" si="132"/>
        <v>0</v>
      </c>
      <c r="L299" s="401">
        <f t="shared" si="132"/>
        <v>0</v>
      </c>
      <c r="M299" s="401">
        <f t="shared" si="132"/>
        <v>0</v>
      </c>
      <c r="N299" s="401">
        <f t="shared" si="132"/>
        <v>0</v>
      </c>
      <c r="O299" s="401">
        <f t="shared" si="132"/>
        <v>0</v>
      </c>
      <c r="P299" s="401">
        <f t="shared" si="132"/>
        <v>0</v>
      </c>
      <c r="Q299" s="401">
        <f t="shared" si="132"/>
        <v>0</v>
      </c>
      <c r="R299" s="401">
        <f t="shared" si="132"/>
        <v>0</v>
      </c>
      <c r="S299" s="401">
        <f t="shared" si="132"/>
        <v>0</v>
      </c>
      <c r="T299" s="401">
        <f t="shared" si="132"/>
        <v>0</v>
      </c>
      <c r="U299" s="338"/>
      <c r="V299" s="338"/>
      <c r="W299" s="338"/>
      <c r="X299" s="338"/>
      <c r="Y299" s="338"/>
      <c r="Z299" s="338"/>
      <c r="AA299" s="338"/>
      <c r="AB299" s="338"/>
      <c r="AC299" s="338"/>
      <c r="AD299" s="338"/>
      <c r="AE299" s="338"/>
      <c r="AF299" s="338"/>
      <c r="AG299" s="338"/>
      <c r="AH299" s="338"/>
      <c r="AI299" s="338"/>
      <c r="AJ299" s="338"/>
      <c r="AK299" s="338"/>
      <c r="AL299" s="338"/>
      <c r="AM299" s="338"/>
      <c r="AN299" s="338"/>
      <c r="AO299" s="338"/>
      <c r="AP299" s="338"/>
      <c r="AQ299" s="338"/>
      <c r="AR299" s="338"/>
      <c r="AS299" s="338"/>
      <c r="AT299" s="338"/>
      <c r="AU299" s="338"/>
      <c r="AV299" s="338"/>
      <c r="AW299" s="338"/>
      <c r="AX299" s="338"/>
      <c r="AY299" s="338"/>
      <c r="AZ299" s="338"/>
      <c r="BA299" s="338"/>
      <c r="BB299" s="338"/>
      <c r="BC299" s="338"/>
      <c r="BD299" s="338"/>
      <c r="BE299" s="338"/>
      <c r="BF299" s="338"/>
      <c r="BG299" s="338"/>
      <c r="BH299" s="338"/>
    </row>
    <row r="300" spans="1:60" s="339" customFormat="1">
      <c r="A300" s="291" t="s">
        <v>39</v>
      </c>
      <c r="B300" s="328" t="s">
        <v>270</v>
      </c>
      <c r="C300" s="401">
        <f>C260+C218</f>
        <v>0</v>
      </c>
      <c r="D300" s="401">
        <f t="shared" si="132"/>
        <v>0</v>
      </c>
      <c r="E300" s="401">
        <f t="shared" si="132"/>
        <v>0</v>
      </c>
      <c r="F300" s="401">
        <f t="shared" si="132"/>
        <v>0</v>
      </c>
      <c r="G300" s="401">
        <f t="shared" si="132"/>
        <v>0</v>
      </c>
      <c r="H300" s="401">
        <f t="shared" si="132"/>
        <v>0</v>
      </c>
      <c r="I300" s="401">
        <f t="shared" si="132"/>
        <v>0</v>
      </c>
      <c r="J300" s="401">
        <f t="shared" si="132"/>
        <v>0</v>
      </c>
      <c r="K300" s="401">
        <f t="shared" si="132"/>
        <v>0</v>
      </c>
      <c r="L300" s="401">
        <f t="shared" si="132"/>
        <v>0</v>
      </c>
      <c r="M300" s="401">
        <f t="shared" si="132"/>
        <v>0</v>
      </c>
      <c r="N300" s="401">
        <f t="shared" si="132"/>
        <v>0</v>
      </c>
      <c r="O300" s="401">
        <f t="shared" si="132"/>
        <v>0</v>
      </c>
      <c r="P300" s="401">
        <f t="shared" si="132"/>
        <v>0</v>
      </c>
      <c r="Q300" s="401">
        <f t="shared" si="132"/>
        <v>0</v>
      </c>
      <c r="R300" s="401">
        <f t="shared" si="132"/>
        <v>0</v>
      </c>
      <c r="S300" s="401">
        <f t="shared" si="132"/>
        <v>0</v>
      </c>
      <c r="T300" s="401">
        <f t="shared" si="132"/>
        <v>0</v>
      </c>
      <c r="U300" s="338"/>
      <c r="V300" s="338"/>
      <c r="W300" s="338"/>
      <c r="X300" s="338"/>
      <c r="Y300" s="338"/>
      <c r="Z300" s="338"/>
      <c r="AA300" s="338"/>
      <c r="AB300" s="338"/>
      <c r="AC300" s="338"/>
      <c r="AD300" s="338"/>
      <c r="AE300" s="338"/>
      <c r="AF300" s="338"/>
      <c r="AG300" s="338"/>
      <c r="AH300" s="338"/>
      <c r="AI300" s="338"/>
      <c r="AJ300" s="338"/>
      <c r="AK300" s="338"/>
      <c r="AL300" s="338"/>
      <c r="AM300" s="338"/>
      <c r="AN300" s="338"/>
      <c r="AO300" s="338"/>
      <c r="AP300" s="338"/>
      <c r="AQ300" s="338"/>
      <c r="AR300" s="338"/>
      <c r="AS300" s="338"/>
      <c r="AT300" s="338"/>
      <c r="AU300" s="338"/>
      <c r="AV300" s="338"/>
      <c r="AW300" s="338"/>
      <c r="AX300" s="338"/>
      <c r="AY300" s="338"/>
      <c r="AZ300" s="338"/>
      <c r="BA300" s="338"/>
      <c r="BB300" s="338"/>
      <c r="BC300" s="338"/>
      <c r="BD300" s="338"/>
      <c r="BE300" s="338"/>
      <c r="BF300" s="338"/>
      <c r="BG300" s="338"/>
      <c r="BH300" s="338"/>
    </row>
    <row r="301" spans="1:60" s="339" customFormat="1">
      <c r="A301" s="291" t="s">
        <v>66</v>
      </c>
      <c r="B301" s="6" t="s">
        <v>271</v>
      </c>
      <c r="C301" s="401">
        <f>C261+C219</f>
        <v>0</v>
      </c>
      <c r="D301" s="401">
        <f t="shared" si="132"/>
        <v>0</v>
      </c>
      <c r="E301" s="401">
        <f t="shared" si="132"/>
        <v>0</v>
      </c>
      <c r="F301" s="401">
        <f t="shared" si="132"/>
        <v>0</v>
      </c>
      <c r="G301" s="401">
        <f t="shared" si="132"/>
        <v>0</v>
      </c>
      <c r="H301" s="401">
        <f t="shared" si="132"/>
        <v>0</v>
      </c>
      <c r="I301" s="401">
        <f t="shared" si="132"/>
        <v>0</v>
      </c>
      <c r="J301" s="401">
        <f t="shared" si="132"/>
        <v>0</v>
      </c>
      <c r="K301" s="401">
        <f t="shared" si="132"/>
        <v>0</v>
      </c>
      <c r="L301" s="401">
        <f t="shared" si="132"/>
        <v>0</v>
      </c>
      <c r="M301" s="401">
        <f t="shared" si="132"/>
        <v>0</v>
      </c>
      <c r="N301" s="401">
        <f t="shared" si="132"/>
        <v>0</v>
      </c>
      <c r="O301" s="401">
        <f t="shared" si="132"/>
        <v>0</v>
      </c>
      <c r="P301" s="401">
        <f t="shared" si="132"/>
        <v>0</v>
      </c>
      <c r="Q301" s="401">
        <f t="shared" si="132"/>
        <v>0</v>
      </c>
      <c r="R301" s="401">
        <f t="shared" si="132"/>
        <v>0</v>
      </c>
      <c r="S301" s="401">
        <f t="shared" si="132"/>
        <v>0</v>
      </c>
      <c r="T301" s="401">
        <f t="shared" si="132"/>
        <v>0</v>
      </c>
      <c r="U301" s="338"/>
      <c r="V301" s="338"/>
      <c r="W301" s="338"/>
      <c r="X301" s="338"/>
      <c r="Y301" s="338"/>
      <c r="Z301" s="338"/>
      <c r="AA301" s="338"/>
      <c r="AB301" s="338"/>
      <c r="AC301" s="338"/>
      <c r="AD301" s="338"/>
      <c r="AE301" s="338"/>
      <c r="AF301" s="338"/>
      <c r="AG301" s="338"/>
      <c r="AH301" s="338"/>
      <c r="AI301" s="338"/>
      <c r="AJ301" s="338"/>
      <c r="AK301" s="338"/>
      <c r="AL301" s="338"/>
      <c r="AM301" s="338"/>
      <c r="AN301" s="338"/>
      <c r="AO301" s="338"/>
      <c r="AP301" s="338"/>
      <c r="AQ301" s="338"/>
      <c r="AR301" s="338"/>
      <c r="AS301" s="338"/>
      <c r="AT301" s="338"/>
      <c r="AU301" s="338"/>
      <c r="AV301" s="338"/>
      <c r="AW301" s="338"/>
      <c r="AX301" s="338"/>
      <c r="AY301" s="338"/>
      <c r="AZ301" s="338"/>
      <c r="BA301" s="338"/>
      <c r="BB301" s="338"/>
      <c r="BC301" s="338"/>
      <c r="BD301" s="338"/>
      <c r="BE301" s="338"/>
      <c r="BF301" s="338"/>
      <c r="BG301" s="338"/>
      <c r="BH301" s="338"/>
    </row>
    <row r="302" spans="1:60" s="339" customFormat="1">
      <c r="A302" s="291" t="s">
        <v>67</v>
      </c>
      <c r="B302" s="6" t="s">
        <v>272</v>
      </c>
      <c r="C302" s="401">
        <f>C262+C220</f>
        <v>0</v>
      </c>
      <c r="D302" s="401">
        <f t="shared" si="132"/>
        <v>0</v>
      </c>
      <c r="E302" s="401">
        <f t="shared" si="132"/>
        <v>0</v>
      </c>
      <c r="F302" s="401">
        <f t="shared" si="132"/>
        <v>0</v>
      </c>
      <c r="G302" s="401">
        <f t="shared" si="132"/>
        <v>0</v>
      </c>
      <c r="H302" s="401">
        <f t="shared" si="132"/>
        <v>0</v>
      </c>
      <c r="I302" s="401">
        <f t="shared" si="132"/>
        <v>0</v>
      </c>
      <c r="J302" s="401">
        <f t="shared" si="132"/>
        <v>0</v>
      </c>
      <c r="K302" s="401">
        <f t="shared" si="132"/>
        <v>0</v>
      </c>
      <c r="L302" s="401">
        <f t="shared" si="132"/>
        <v>0</v>
      </c>
      <c r="M302" s="401">
        <f t="shared" si="132"/>
        <v>0</v>
      </c>
      <c r="N302" s="401">
        <f t="shared" si="132"/>
        <v>0</v>
      </c>
      <c r="O302" s="401">
        <f t="shared" si="132"/>
        <v>0</v>
      </c>
      <c r="P302" s="401">
        <f t="shared" si="132"/>
        <v>0</v>
      </c>
      <c r="Q302" s="401">
        <f t="shared" si="132"/>
        <v>0</v>
      </c>
      <c r="R302" s="401">
        <f t="shared" si="132"/>
        <v>0</v>
      </c>
      <c r="S302" s="401">
        <f t="shared" si="132"/>
        <v>0</v>
      </c>
      <c r="T302" s="401">
        <f t="shared" si="132"/>
        <v>0</v>
      </c>
      <c r="U302" s="338"/>
      <c r="V302" s="338"/>
      <c r="W302" s="338"/>
      <c r="X302" s="338"/>
      <c r="Y302" s="338"/>
      <c r="Z302" s="338"/>
      <c r="AA302" s="338"/>
      <c r="AB302" s="338"/>
      <c r="AC302" s="338"/>
      <c r="AD302" s="338"/>
      <c r="AE302" s="338"/>
      <c r="AF302" s="338"/>
      <c r="AG302" s="338"/>
      <c r="AH302" s="338"/>
      <c r="AI302" s="338"/>
      <c r="AJ302" s="338"/>
      <c r="AK302" s="338"/>
      <c r="AL302" s="338"/>
      <c r="AM302" s="338"/>
      <c r="AN302" s="338"/>
      <c r="AO302" s="338"/>
      <c r="AP302" s="338"/>
      <c r="AQ302" s="338"/>
      <c r="AR302" s="338"/>
      <c r="AS302" s="338"/>
      <c r="AT302" s="338"/>
      <c r="AU302" s="338"/>
      <c r="AV302" s="338"/>
      <c r="AW302" s="338"/>
      <c r="AX302" s="338"/>
      <c r="AY302" s="338"/>
      <c r="AZ302" s="338"/>
      <c r="BA302" s="338"/>
      <c r="BB302" s="338"/>
      <c r="BC302" s="338"/>
      <c r="BD302" s="338"/>
      <c r="BE302" s="338"/>
      <c r="BF302" s="338"/>
      <c r="BG302" s="338"/>
      <c r="BH302" s="338"/>
    </row>
    <row r="303" spans="1:60">
      <c r="A303" s="327" t="s">
        <v>68</v>
      </c>
      <c r="B303" s="6" t="s">
        <v>273</v>
      </c>
      <c r="C303" s="401">
        <f>C263+C221</f>
        <v>0</v>
      </c>
      <c r="D303" s="401">
        <f t="shared" si="132"/>
        <v>0</v>
      </c>
      <c r="E303" s="401">
        <f t="shared" si="132"/>
        <v>0</v>
      </c>
      <c r="F303" s="401">
        <f t="shared" si="132"/>
        <v>0</v>
      </c>
      <c r="G303" s="401">
        <f t="shared" si="132"/>
        <v>0</v>
      </c>
      <c r="H303" s="401">
        <f t="shared" si="132"/>
        <v>0</v>
      </c>
      <c r="I303" s="401">
        <f t="shared" si="132"/>
        <v>0</v>
      </c>
      <c r="J303" s="401">
        <f t="shared" si="132"/>
        <v>0</v>
      </c>
      <c r="K303" s="401">
        <f t="shared" si="132"/>
        <v>0</v>
      </c>
      <c r="L303" s="401">
        <f t="shared" si="132"/>
        <v>0</v>
      </c>
      <c r="M303" s="401">
        <f t="shared" si="132"/>
        <v>0</v>
      </c>
      <c r="N303" s="401">
        <f t="shared" si="132"/>
        <v>0</v>
      </c>
      <c r="O303" s="401">
        <f t="shared" si="132"/>
        <v>0</v>
      </c>
      <c r="P303" s="401">
        <f t="shared" si="132"/>
        <v>0</v>
      </c>
      <c r="Q303" s="401">
        <f t="shared" si="132"/>
        <v>0</v>
      </c>
      <c r="R303" s="401">
        <f t="shared" si="132"/>
        <v>0</v>
      </c>
      <c r="S303" s="401">
        <f t="shared" si="132"/>
        <v>0</v>
      </c>
      <c r="T303" s="401">
        <f t="shared" si="132"/>
        <v>0</v>
      </c>
    </row>
    <row r="304" spans="1:60">
      <c r="A304" s="3" t="s">
        <v>59</v>
      </c>
      <c r="B304" s="10" t="s">
        <v>274</v>
      </c>
      <c r="C304" s="400">
        <f>C305+C306+C307+C310</f>
        <v>0</v>
      </c>
      <c r="D304" s="400">
        <f t="shared" ref="D304:T304" si="133">D305+D306+D307+D310</f>
        <v>0</v>
      </c>
      <c r="E304" s="400">
        <f t="shared" si="133"/>
        <v>0</v>
      </c>
      <c r="F304" s="400">
        <f t="shared" si="133"/>
        <v>0</v>
      </c>
      <c r="G304" s="400">
        <f t="shared" si="133"/>
        <v>0</v>
      </c>
      <c r="H304" s="400">
        <f t="shared" si="133"/>
        <v>0</v>
      </c>
      <c r="I304" s="400">
        <f t="shared" si="133"/>
        <v>0</v>
      </c>
      <c r="J304" s="400">
        <f t="shared" si="133"/>
        <v>0</v>
      </c>
      <c r="K304" s="400">
        <f t="shared" si="133"/>
        <v>0</v>
      </c>
      <c r="L304" s="400">
        <f t="shared" si="133"/>
        <v>0</v>
      </c>
      <c r="M304" s="400">
        <f t="shared" si="133"/>
        <v>0</v>
      </c>
      <c r="N304" s="400">
        <f t="shared" si="133"/>
        <v>0</v>
      </c>
      <c r="O304" s="400">
        <f t="shared" si="133"/>
        <v>0</v>
      </c>
      <c r="P304" s="400">
        <f t="shared" si="133"/>
        <v>0</v>
      </c>
      <c r="Q304" s="400">
        <f t="shared" si="133"/>
        <v>0</v>
      </c>
      <c r="R304" s="400">
        <f t="shared" si="133"/>
        <v>0</v>
      </c>
      <c r="S304" s="400">
        <f t="shared" si="133"/>
        <v>0</v>
      </c>
      <c r="T304" s="400">
        <f t="shared" si="133"/>
        <v>0</v>
      </c>
    </row>
    <row r="305" spans="1:60" s="339" customFormat="1">
      <c r="A305" s="291" t="s">
        <v>35</v>
      </c>
      <c r="B305" s="6" t="s">
        <v>275</v>
      </c>
      <c r="C305" s="401">
        <f>C265+C223</f>
        <v>0</v>
      </c>
      <c r="D305" s="401">
        <f t="shared" ref="D305:T306" si="134">D265+D223</f>
        <v>0</v>
      </c>
      <c r="E305" s="401">
        <f t="shared" si="134"/>
        <v>0</v>
      </c>
      <c r="F305" s="401">
        <f t="shared" si="134"/>
        <v>0</v>
      </c>
      <c r="G305" s="401">
        <f t="shared" si="134"/>
        <v>0</v>
      </c>
      <c r="H305" s="401">
        <f t="shared" si="134"/>
        <v>0</v>
      </c>
      <c r="I305" s="401">
        <f t="shared" si="134"/>
        <v>0</v>
      </c>
      <c r="J305" s="401">
        <f t="shared" si="134"/>
        <v>0</v>
      </c>
      <c r="K305" s="401">
        <f t="shared" si="134"/>
        <v>0</v>
      </c>
      <c r="L305" s="401">
        <f t="shared" si="134"/>
        <v>0</v>
      </c>
      <c r="M305" s="401">
        <f t="shared" si="134"/>
        <v>0</v>
      </c>
      <c r="N305" s="401">
        <f t="shared" si="134"/>
        <v>0</v>
      </c>
      <c r="O305" s="401">
        <f t="shared" si="134"/>
        <v>0</v>
      </c>
      <c r="P305" s="401">
        <f t="shared" si="134"/>
        <v>0</v>
      </c>
      <c r="Q305" s="401">
        <f t="shared" si="134"/>
        <v>0</v>
      </c>
      <c r="R305" s="401">
        <f t="shared" si="134"/>
        <v>0</v>
      </c>
      <c r="S305" s="401">
        <f t="shared" si="134"/>
        <v>0</v>
      </c>
      <c r="T305" s="401">
        <f t="shared" si="134"/>
        <v>0</v>
      </c>
      <c r="U305" s="338"/>
      <c r="V305" s="338"/>
      <c r="W305" s="338"/>
      <c r="X305" s="338"/>
      <c r="Y305" s="338"/>
      <c r="Z305" s="338"/>
      <c r="AA305" s="338"/>
      <c r="AB305" s="338"/>
      <c r="AC305" s="338"/>
      <c r="AD305" s="338"/>
      <c r="AE305" s="338"/>
      <c r="AF305" s="338"/>
      <c r="AG305" s="338"/>
      <c r="AH305" s="338"/>
      <c r="AI305" s="338"/>
      <c r="AJ305" s="338"/>
      <c r="AK305" s="338"/>
      <c r="AL305" s="338"/>
      <c r="AM305" s="338"/>
      <c r="AN305" s="338"/>
      <c r="AO305" s="338"/>
      <c r="AP305" s="338"/>
      <c r="AQ305" s="338"/>
      <c r="AR305" s="338"/>
      <c r="AS305" s="338"/>
      <c r="AT305" s="338"/>
      <c r="AU305" s="338"/>
      <c r="AV305" s="338"/>
      <c r="AW305" s="338"/>
      <c r="AX305" s="338"/>
      <c r="AY305" s="338"/>
      <c r="AZ305" s="338"/>
      <c r="BA305" s="338"/>
      <c r="BB305" s="338"/>
      <c r="BC305" s="338"/>
      <c r="BD305" s="338"/>
      <c r="BE305" s="338"/>
      <c r="BF305" s="338"/>
      <c r="BG305" s="338"/>
      <c r="BH305" s="338"/>
    </row>
    <row r="306" spans="1:60" s="339" customFormat="1">
      <c r="A306" s="291" t="s">
        <v>40</v>
      </c>
      <c r="B306" s="6" t="s">
        <v>276</v>
      </c>
      <c r="C306" s="401">
        <f>C266+C224</f>
        <v>0</v>
      </c>
      <c r="D306" s="401">
        <f t="shared" si="134"/>
        <v>0</v>
      </c>
      <c r="E306" s="401">
        <f t="shared" si="134"/>
        <v>0</v>
      </c>
      <c r="F306" s="401">
        <f t="shared" si="134"/>
        <v>0</v>
      </c>
      <c r="G306" s="401">
        <f t="shared" si="134"/>
        <v>0</v>
      </c>
      <c r="H306" s="401">
        <f t="shared" si="134"/>
        <v>0</v>
      </c>
      <c r="I306" s="401">
        <f t="shared" si="134"/>
        <v>0</v>
      </c>
      <c r="J306" s="401">
        <f t="shared" si="134"/>
        <v>0</v>
      </c>
      <c r="K306" s="401">
        <f t="shared" si="134"/>
        <v>0</v>
      </c>
      <c r="L306" s="401">
        <f t="shared" si="134"/>
        <v>0</v>
      </c>
      <c r="M306" s="401">
        <f t="shared" si="134"/>
        <v>0</v>
      </c>
      <c r="N306" s="401">
        <f t="shared" si="134"/>
        <v>0</v>
      </c>
      <c r="O306" s="401">
        <f t="shared" si="134"/>
        <v>0</v>
      </c>
      <c r="P306" s="401">
        <f t="shared" si="134"/>
        <v>0</v>
      </c>
      <c r="Q306" s="401">
        <f t="shared" si="134"/>
        <v>0</v>
      </c>
      <c r="R306" s="401">
        <f t="shared" si="134"/>
        <v>0</v>
      </c>
      <c r="S306" s="401">
        <f t="shared" si="134"/>
        <v>0</v>
      </c>
      <c r="T306" s="401">
        <f t="shared" si="134"/>
        <v>0</v>
      </c>
      <c r="U306" s="338"/>
      <c r="V306" s="338"/>
      <c r="W306" s="338"/>
      <c r="X306" s="338"/>
      <c r="Y306" s="338"/>
      <c r="Z306" s="338"/>
      <c r="AA306" s="338"/>
      <c r="AB306" s="338"/>
      <c r="AC306" s="338"/>
      <c r="AD306" s="338"/>
      <c r="AE306" s="338"/>
      <c r="AF306" s="338"/>
      <c r="AG306" s="338"/>
      <c r="AH306" s="338"/>
      <c r="AI306" s="338"/>
      <c r="AJ306" s="338"/>
      <c r="AK306" s="338"/>
      <c r="AL306" s="338"/>
      <c r="AM306" s="338"/>
      <c r="AN306" s="338"/>
      <c r="AO306" s="338"/>
      <c r="AP306" s="338"/>
      <c r="AQ306" s="338"/>
      <c r="AR306" s="338"/>
      <c r="AS306" s="338"/>
      <c r="AT306" s="338"/>
      <c r="AU306" s="338"/>
      <c r="AV306" s="338"/>
      <c r="AW306" s="338"/>
      <c r="AX306" s="338"/>
      <c r="AY306" s="338"/>
      <c r="AZ306" s="338"/>
      <c r="BA306" s="338"/>
      <c r="BB306" s="338"/>
      <c r="BC306" s="338"/>
      <c r="BD306" s="338"/>
      <c r="BE306" s="338"/>
      <c r="BF306" s="338"/>
      <c r="BG306" s="338"/>
      <c r="BH306" s="338"/>
    </row>
    <row r="307" spans="1:60">
      <c r="A307" s="327" t="s">
        <v>66</v>
      </c>
      <c r="B307" s="6" t="s">
        <v>277</v>
      </c>
      <c r="C307" s="401">
        <f>C308+C309</f>
        <v>0</v>
      </c>
      <c r="D307" s="401">
        <f t="shared" ref="D307:T307" si="135">D308+D309</f>
        <v>0</v>
      </c>
      <c r="E307" s="401">
        <f t="shared" si="135"/>
        <v>0</v>
      </c>
      <c r="F307" s="401">
        <f t="shared" si="135"/>
        <v>0</v>
      </c>
      <c r="G307" s="401">
        <f t="shared" si="135"/>
        <v>0</v>
      </c>
      <c r="H307" s="401">
        <f t="shared" si="135"/>
        <v>0</v>
      </c>
      <c r="I307" s="401">
        <f t="shared" si="135"/>
        <v>0</v>
      </c>
      <c r="J307" s="401">
        <f t="shared" si="135"/>
        <v>0</v>
      </c>
      <c r="K307" s="401">
        <f t="shared" si="135"/>
        <v>0</v>
      </c>
      <c r="L307" s="401">
        <f t="shared" si="135"/>
        <v>0</v>
      </c>
      <c r="M307" s="401">
        <f t="shared" si="135"/>
        <v>0</v>
      </c>
      <c r="N307" s="401">
        <f t="shared" si="135"/>
        <v>0</v>
      </c>
      <c r="O307" s="401">
        <f t="shared" si="135"/>
        <v>0</v>
      </c>
      <c r="P307" s="401">
        <f t="shared" si="135"/>
        <v>0</v>
      </c>
      <c r="Q307" s="401">
        <f t="shared" si="135"/>
        <v>0</v>
      </c>
      <c r="R307" s="401">
        <f t="shared" si="135"/>
        <v>0</v>
      </c>
      <c r="S307" s="401">
        <f t="shared" si="135"/>
        <v>0</v>
      </c>
      <c r="T307" s="401">
        <f t="shared" si="135"/>
        <v>0</v>
      </c>
    </row>
    <row r="308" spans="1:60" s="339" customFormat="1">
      <c r="A308" s="291" t="s">
        <v>36</v>
      </c>
      <c r="B308" s="328" t="s">
        <v>278</v>
      </c>
      <c r="C308" s="401">
        <f>C268+C226</f>
        <v>0</v>
      </c>
      <c r="D308" s="401">
        <f t="shared" ref="D308:T308" si="136">D268+D226</f>
        <v>0</v>
      </c>
      <c r="E308" s="401">
        <f t="shared" si="136"/>
        <v>0</v>
      </c>
      <c r="F308" s="401">
        <f t="shared" si="136"/>
        <v>0</v>
      </c>
      <c r="G308" s="401">
        <f t="shared" si="136"/>
        <v>0</v>
      </c>
      <c r="H308" s="401">
        <f t="shared" si="136"/>
        <v>0</v>
      </c>
      <c r="I308" s="401">
        <f t="shared" si="136"/>
        <v>0</v>
      </c>
      <c r="J308" s="401">
        <f t="shared" si="136"/>
        <v>0</v>
      </c>
      <c r="K308" s="401">
        <f t="shared" si="136"/>
        <v>0</v>
      </c>
      <c r="L308" s="401">
        <f t="shared" si="136"/>
        <v>0</v>
      </c>
      <c r="M308" s="401">
        <f t="shared" si="136"/>
        <v>0</v>
      </c>
      <c r="N308" s="401">
        <f t="shared" si="136"/>
        <v>0</v>
      </c>
      <c r="O308" s="401">
        <f t="shared" si="136"/>
        <v>0</v>
      </c>
      <c r="P308" s="401">
        <f t="shared" si="136"/>
        <v>0</v>
      </c>
      <c r="Q308" s="401">
        <f t="shared" si="136"/>
        <v>0</v>
      </c>
      <c r="R308" s="401">
        <f t="shared" si="136"/>
        <v>0</v>
      </c>
      <c r="S308" s="401">
        <f t="shared" si="136"/>
        <v>0</v>
      </c>
      <c r="T308" s="401">
        <f t="shared" si="136"/>
        <v>0</v>
      </c>
      <c r="U308" s="338"/>
      <c r="V308" s="338"/>
      <c r="W308" s="338"/>
      <c r="X308" s="338"/>
      <c r="Y308" s="338"/>
      <c r="Z308" s="338"/>
      <c r="AA308" s="338"/>
      <c r="AB308" s="338"/>
      <c r="AC308" s="338"/>
      <c r="AD308" s="338"/>
      <c r="AE308" s="338"/>
      <c r="AF308" s="338"/>
      <c r="AG308" s="338"/>
      <c r="AH308" s="338"/>
      <c r="AI308" s="338"/>
      <c r="AJ308" s="338"/>
      <c r="AK308" s="338"/>
      <c r="AL308" s="338"/>
      <c r="AM308" s="338"/>
      <c r="AN308" s="338"/>
      <c r="AO308" s="338"/>
      <c r="AP308" s="338"/>
      <c r="AQ308" s="338"/>
      <c r="AR308" s="338"/>
      <c r="AS308" s="338"/>
      <c r="AT308" s="338"/>
      <c r="AU308" s="338"/>
      <c r="AV308" s="338"/>
      <c r="AW308" s="338"/>
      <c r="AX308" s="338"/>
      <c r="AY308" s="338"/>
      <c r="AZ308" s="338"/>
      <c r="BA308" s="338"/>
      <c r="BB308" s="338"/>
      <c r="BC308" s="338"/>
      <c r="BD308" s="338"/>
      <c r="BE308" s="338"/>
      <c r="BF308" s="338"/>
      <c r="BG308" s="338"/>
      <c r="BH308" s="338"/>
    </row>
    <row r="309" spans="1:60" s="339" customFormat="1">
      <c r="A309" s="343" t="s">
        <v>39</v>
      </c>
      <c r="B309" s="330" t="s">
        <v>279</v>
      </c>
      <c r="C309" s="319">
        <f t="shared" ref="C309:T309" si="137">C209</f>
        <v>0</v>
      </c>
      <c r="D309" s="319">
        <f t="shared" si="137"/>
        <v>0</v>
      </c>
      <c r="E309" s="319">
        <f t="shared" si="137"/>
        <v>0</v>
      </c>
      <c r="F309" s="319">
        <f t="shared" si="137"/>
        <v>0</v>
      </c>
      <c r="G309" s="319">
        <f t="shared" si="137"/>
        <v>0</v>
      </c>
      <c r="H309" s="319">
        <f t="shared" si="137"/>
        <v>0</v>
      </c>
      <c r="I309" s="319">
        <f t="shared" si="137"/>
        <v>0</v>
      </c>
      <c r="J309" s="319">
        <f t="shared" si="137"/>
        <v>0</v>
      </c>
      <c r="K309" s="319">
        <f t="shared" si="137"/>
        <v>0</v>
      </c>
      <c r="L309" s="319">
        <f t="shared" si="137"/>
        <v>0</v>
      </c>
      <c r="M309" s="319">
        <f t="shared" si="137"/>
        <v>0</v>
      </c>
      <c r="N309" s="319">
        <f t="shared" si="137"/>
        <v>0</v>
      </c>
      <c r="O309" s="319">
        <f t="shared" si="137"/>
        <v>0</v>
      </c>
      <c r="P309" s="319">
        <f t="shared" si="137"/>
        <v>0</v>
      </c>
      <c r="Q309" s="319">
        <f t="shared" si="137"/>
        <v>0</v>
      </c>
      <c r="R309" s="319">
        <f t="shared" si="137"/>
        <v>0</v>
      </c>
      <c r="S309" s="319">
        <f t="shared" si="137"/>
        <v>0</v>
      </c>
      <c r="T309" s="319">
        <f t="shared" si="137"/>
        <v>0</v>
      </c>
      <c r="U309" s="338"/>
      <c r="V309" s="338"/>
      <c r="W309" s="338"/>
      <c r="X309" s="338"/>
      <c r="Y309" s="338"/>
      <c r="Z309" s="338"/>
      <c r="AA309" s="338"/>
      <c r="AB309" s="338"/>
      <c r="AC309" s="338"/>
      <c r="AD309" s="338"/>
      <c r="AE309" s="338"/>
      <c r="AF309" s="338"/>
      <c r="AG309" s="338"/>
      <c r="AH309" s="338"/>
      <c r="AI309" s="338"/>
      <c r="AJ309" s="338"/>
      <c r="AK309" s="338"/>
      <c r="AL309" s="338"/>
      <c r="AM309" s="338"/>
      <c r="AN309" s="338"/>
      <c r="AO309" s="338"/>
      <c r="AP309" s="338"/>
      <c r="AQ309" s="338"/>
      <c r="AR309" s="338"/>
      <c r="AS309" s="338"/>
      <c r="AT309" s="338"/>
      <c r="AU309" s="338"/>
      <c r="AV309" s="338"/>
      <c r="AW309" s="338"/>
      <c r="AX309" s="338"/>
      <c r="AY309" s="338"/>
      <c r="AZ309" s="338"/>
      <c r="BA309" s="338"/>
      <c r="BB309" s="338"/>
      <c r="BC309" s="338"/>
      <c r="BD309" s="338"/>
      <c r="BE309" s="338"/>
      <c r="BF309" s="338"/>
      <c r="BG309" s="338"/>
      <c r="BH309" s="338"/>
    </row>
    <row r="310" spans="1:60" s="339" customFormat="1">
      <c r="A310" s="291" t="s">
        <v>67</v>
      </c>
      <c r="B310" s="6" t="s">
        <v>280</v>
      </c>
      <c r="C310" s="401">
        <f>C270+C228</f>
        <v>0</v>
      </c>
      <c r="D310" s="401">
        <f t="shared" ref="D310:T310" si="138">D270+D228</f>
        <v>0</v>
      </c>
      <c r="E310" s="401">
        <f t="shared" si="138"/>
        <v>0</v>
      </c>
      <c r="F310" s="401">
        <f t="shared" si="138"/>
        <v>0</v>
      </c>
      <c r="G310" s="401">
        <f t="shared" si="138"/>
        <v>0</v>
      </c>
      <c r="H310" s="401">
        <f t="shared" si="138"/>
        <v>0</v>
      </c>
      <c r="I310" s="401">
        <f t="shared" si="138"/>
        <v>0</v>
      </c>
      <c r="J310" s="401">
        <f t="shared" si="138"/>
        <v>0</v>
      </c>
      <c r="K310" s="401">
        <f t="shared" si="138"/>
        <v>0</v>
      </c>
      <c r="L310" s="401">
        <f t="shared" si="138"/>
        <v>0</v>
      </c>
      <c r="M310" s="401">
        <f t="shared" si="138"/>
        <v>0</v>
      </c>
      <c r="N310" s="401">
        <f t="shared" si="138"/>
        <v>0</v>
      </c>
      <c r="O310" s="401">
        <f t="shared" si="138"/>
        <v>0</v>
      </c>
      <c r="P310" s="401">
        <f t="shared" si="138"/>
        <v>0</v>
      </c>
      <c r="Q310" s="401">
        <f t="shared" si="138"/>
        <v>0</v>
      </c>
      <c r="R310" s="401">
        <f t="shared" si="138"/>
        <v>0</v>
      </c>
      <c r="S310" s="401">
        <f t="shared" si="138"/>
        <v>0</v>
      </c>
      <c r="T310" s="401">
        <f t="shared" si="138"/>
        <v>0</v>
      </c>
      <c r="U310" s="338"/>
      <c r="V310" s="338"/>
      <c r="W310" s="338"/>
      <c r="X310" s="338"/>
      <c r="Y310" s="338"/>
      <c r="Z310" s="338"/>
      <c r="AA310" s="338"/>
      <c r="AB310" s="338"/>
      <c r="AC310" s="338"/>
      <c r="AD310" s="338"/>
      <c r="AE310" s="338"/>
      <c r="AF310" s="338"/>
      <c r="AG310" s="338"/>
      <c r="AH310" s="338"/>
      <c r="AI310" s="338"/>
      <c r="AJ310" s="338"/>
      <c r="AK310" s="338"/>
      <c r="AL310" s="338"/>
      <c r="AM310" s="338"/>
      <c r="AN310" s="338"/>
      <c r="AO310" s="338"/>
      <c r="AP310" s="338"/>
      <c r="AQ310" s="338"/>
      <c r="AR310" s="338"/>
      <c r="AS310" s="338"/>
      <c r="AT310" s="338"/>
      <c r="AU310" s="338"/>
      <c r="AV310" s="338"/>
      <c r="AW310" s="338"/>
      <c r="AX310" s="338"/>
      <c r="AY310" s="338"/>
      <c r="AZ310" s="338"/>
      <c r="BA310" s="338"/>
      <c r="BB310" s="338"/>
      <c r="BC310" s="338"/>
      <c r="BD310" s="338"/>
      <c r="BE310" s="338"/>
      <c r="BF310" s="338"/>
      <c r="BG310" s="338"/>
      <c r="BH310" s="338"/>
    </row>
    <row r="311" spans="1:60">
      <c r="A311" s="2"/>
      <c r="B311" s="331" t="s">
        <v>281</v>
      </c>
      <c r="C311" s="399">
        <f>C296+C304</f>
        <v>0</v>
      </c>
      <c r="D311" s="399">
        <f t="shared" ref="D311:T311" si="139">D296+D304</f>
        <v>0</v>
      </c>
      <c r="E311" s="399">
        <f t="shared" si="139"/>
        <v>0</v>
      </c>
      <c r="F311" s="399">
        <f t="shared" si="139"/>
        <v>0</v>
      </c>
      <c r="G311" s="399">
        <f t="shared" si="139"/>
        <v>0</v>
      </c>
      <c r="H311" s="399">
        <f t="shared" si="139"/>
        <v>0</v>
      </c>
      <c r="I311" s="399">
        <f t="shared" si="139"/>
        <v>0</v>
      </c>
      <c r="J311" s="399">
        <f t="shared" si="139"/>
        <v>0</v>
      </c>
      <c r="K311" s="399">
        <f t="shared" si="139"/>
        <v>0</v>
      </c>
      <c r="L311" s="399">
        <f t="shared" si="139"/>
        <v>0</v>
      </c>
      <c r="M311" s="399">
        <f t="shared" si="139"/>
        <v>0</v>
      </c>
      <c r="N311" s="399">
        <f t="shared" si="139"/>
        <v>0</v>
      </c>
      <c r="O311" s="399">
        <f t="shared" si="139"/>
        <v>0</v>
      </c>
      <c r="P311" s="399">
        <f t="shared" si="139"/>
        <v>0</v>
      </c>
      <c r="Q311" s="399">
        <f t="shared" si="139"/>
        <v>0</v>
      </c>
      <c r="R311" s="399">
        <f t="shared" si="139"/>
        <v>0</v>
      </c>
      <c r="S311" s="399">
        <f t="shared" si="139"/>
        <v>0</v>
      </c>
      <c r="T311" s="399">
        <f t="shared" si="139"/>
        <v>0</v>
      </c>
    </row>
    <row r="312" spans="1:60">
      <c r="A312" s="16"/>
      <c r="B312" s="66" t="s">
        <v>282</v>
      </c>
      <c r="C312" s="332"/>
      <c r="D312" s="332"/>
      <c r="E312" s="332"/>
      <c r="F312" s="332"/>
      <c r="G312" s="332"/>
      <c r="H312" s="332"/>
      <c r="I312" s="332"/>
      <c r="J312" s="332"/>
      <c r="K312" s="332"/>
      <c r="L312" s="332"/>
      <c r="M312" s="332"/>
      <c r="N312" s="332"/>
      <c r="O312" s="332"/>
      <c r="P312" s="332"/>
      <c r="Q312" s="332"/>
      <c r="R312" s="332"/>
      <c r="S312" s="332"/>
      <c r="T312" s="332"/>
    </row>
    <row r="313" spans="1:60">
      <c r="A313" s="3" t="s">
        <v>34</v>
      </c>
      <c r="B313" s="10" t="s">
        <v>283</v>
      </c>
      <c r="C313" s="400">
        <f>SUM(C314:C319)</f>
        <v>0</v>
      </c>
      <c r="D313" s="400">
        <f t="shared" ref="D313:T313" si="140">SUM(D314:D319)</f>
        <v>0</v>
      </c>
      <c r="E313" s="400">
        <f t="shared" si="140"/>
        <v>0</v>
      </c>
      <c r="F313" s="400">
        <f t="shared" si="140"/>
        <v>0</v>
      </c>
      <c r="G313" s="400">
        <f t="shared" si="140"/>
        <v>0</v>
      </c>
      <c r="H313" s="400">
        <f t="shared" si="140"/>
        <v>0</v>
      </c>
      <c r="I313" s="400">
        <f t="shared" si="140"/>
        <v>0</v>
      </c>
      <c r="J313" s="400">
        <f t="shared" si="140"/>
        <v>0</v>
      </c>
      <c r="K313" s="400">
        <f t="shared" si="140"/>
        <v>0</v>
      </c>
      <c r="L313" s="400">
        <f t="shared" si="140"/>
        <v>0</v>
      </c>
      <c r="M313" s="400">
        <f t="shared" si="140"/>
        <v>0</v>
      </c>
      <c r="N313" s="400">
        <f t="shared" si="140"/>
        <v>0</v>
      </c>
      <c r="O313" s="400">
        <f t="shared" si="140"/>
        <v>0</v>
      </c>
      <c r="P313" s="400">
        <f t="shared" si="140"/>
        <v>0</v>
      </c>
      <c r="Q313" s="400">
        <f t="shared" si="140"/>
        <v>0</v>
      </c>
      <c r="R313" s="400">
        <f t="shared" si="140"/>
        <v>0</v>
      </c>
      <c r="S313" s="400">
        <f t="shared" si="140"/>
        <v>0</v>
      </c>
      <c r="T313" s="400">
        <f t="shared" si="140"/>
        <v>0</v>
      </c>
    </row>
    <row r="314" spans="1:60" s="339" customFormat="1">
      <c r="A314" s="291" t="s">
        <v>35</v>
      </c>
      <c r="B314" s="6" t="s">
        <v>284</v>
      </c>
      <c r="C314" s="401">
        <f>C274+C232</f>
        <v>0</v>
      </c>
      <c r="D314" s="401">
        <f t="shared" ref="D314:T318" si="141">D274+D232</f>
        <v>0</v>
      </c>
      <c r="E314" s="401">
        <f t="shared" si="141"/>
        <v>0</v>
      </c>
      <c r="F314" s="401">
        <f t="shared" si="141"/>
        <v>0</v>
      </c>
      <c r="G314" s="401">
        <f t="shared" si="141"/>
        <v>0</v>
      </c>
      <c r="H314" s="401">
        <f t="shared" si="141"/>
        <v>0</v>
      </c>
      <c r="I314" s="401">
        <f t="shared" si="141"/>
        <v>0</v>
      </c>
      <c r="J314" s="401">
        <f t="shared" si="141"/>
        <v>0</v>
      </c>
      <c r="K314" s="401">
        <f t="shared" si="141"/>
        <v>0</v>
      </c>
      <c r="L314" s="401">
        <f t="shared" si="141"/>
        <v>0</v>
      </c>
      <c r="M314" s="401">
        <f t="shared" si="141"/>
        <v>0</v>
      </c>
      <c r="N314" s="401">
        <f t="shared" si="141"/>
        <v>0</v>
      </c>
      <c r="O314" s="401">
        <f t="shared" si="141"/>
        <v>0</v>
      </c>
      <c r="P314" s="401">
        <f t="shared" si="141"/>
        <v>0</v>
      </c>
      <c r="Q314" s="401">
        <f t="shared" si="141"/>
        <v>0</v>
      </c>
      <c r="R314" s="401">
        <f t="shared" si="141"/>
        <v>0</v>
      </c>
      <c r="S314" s="401">
        <f t="shared" si="141"/>
        <v>0</v>
      </c>
      <c r="T314" s="401">
        <f t="shared" si="141"/>
        <v>0</v>
      </c>
      <c r="U314" s="338"/>
      <c r="V314" s="338"/>
      <c r="W314" s="338"/>
      <c r="X314" s="338"/>
      <c r="Y314" s="338"/>
      <c r="Z314" s="338"/>
      <c r="AA314" s="338"/>
      <c r="AB314" s="338"/>
      <c r="AC314" s="338"/>
      <c r="AD314" s="338"/>
      <c r="AE314" s="338"/>
      <c r="AF314" s="338"/>
      <c r="AG314" s="338"/>
      <c r="AH314" s="338"/>
      <c r="AI314" s="338"/>
      <c r="AJ314" s="338"/>
      <c r="AK314" s="338"/>
      <c r="AL314" s="338"/>
      <c r="AM314" s="338"/>
      <c r="AN314" s="338"/>
      <c r="AO314" s="338"/>
      <c r="AP314" s="338"/>
      <c r="AQ314" s="338"/>
      <c r="AR314" s="338"/>
      <c r="AS314" s="338"/>
      <c r="AT314" s="338"/>
      <c r="AU314" s="338"/>
      <c r="AV314" s="338"/>
      <c r="AW314" s="338"/>
      <c r="AX314" s="338"/>
      <c r="AY314" s="338"/>
      <c r="AZ314" s="338"/>
      <c r="BA314" s="338"/>
      <c r="BB314" s="338"/>
      <c r="BC314" s="338"/>
      <c r="BD314" s="338"/>
      <c r="BE314" s="338"/>
      <c r="BF314" s="338"/>
      <c r="BG314" s="338"/>
      <c r="BH314" s="338"/>
    </row>
    <row r="315" spans="1:60" s="339" customFormat="1">
      <c r="A315" s="291" t="s">
        <v>40</v>
      </c>
      <c r="B315" s="6" t="s">
        <v>285</v>
      </c>
      <c r="C315" s="401">
        <f>C275+C233</f>
        <v>0</v>
      </c>
      <c r="D315" s="401">
        <f t="shared" si="141"/>
        <v>0</v>
      </c>
      <c r="E315" s="401">
        <f t="shared" si="141"/>
        <v>0</v>
      </c>
      <c r="F315" s="401">
        <f t="shared" si="141"/>
        <v>0</v>
      </c>
      <c r="G315" s="401">
        <f t="shared" si="141"/>
        <v>0</v>
      </c>
      <c r="H315" s="401">
        <f t="shared" si="141"/>
        <v>0</v>
      </c>
      <c r="I315" s="401">
        <f t="shared" si="141"/>
        <v>0</v>
      </c>
      <c r="J315" s="401">
        <f t="shared" si="141"/>
        <v>0</v>
      </c>
      <c r="K315" s="401">
        <f t="shared" si="141"/>
        <v>0</v>
      </c>
      <c r="L315" s="401">
        <f t="shared" si="141"/>
        <v>0</v>
      </c>
      <c r="M315" s="401">
        <f t="shared" si="141"/>
        <v>0</v>
      </c>
      <c r="N315" s="401">
        <f t="shared" si="141"/>
        <v>0</v>
      </c>
      <c r="O315" s="401">
        <f t="shared" si="141"/>
        <v>0</v>
      </c>
      <c r="P315" s="401">
        <f t="shared" si="141"/>
        <v>0</v>
      </c>
      <c r="Q315" s="401">
        <f t="shared" si="141"/>
        <v>0</v>
      </c>
      <c r="R315" s="401">
        <f t="shared" si="141"/>
        <v>0</v>
      </c>
      <c r="S315" s="401">
        <f t="shared" si="141"/>
        <v>0</v>
      </c>
      <c r="T315" s="401">
        <f t="shared" si="141"/>
        <v>0</v>
      </c>
      <c r="U315" s="338"/>
      <c r="V315" s="338"/>
      <c r="W315" s="338"/>
      <c r="X315" s="338"/>
      <c r="Y315" s="338"/>
      <c r="Z315" s="338"/>
      <c r="AA315" s="338"/>
      <c r="AB315" s="338"/>
      <c r="AC315" s="338"/>
      <c r="AD315" s="338"/>
      <c r="AE315" s="338"/>
      <c r="AF315" s="338"/>
      <c r="AG315" s="338"/>
      <c r="AH315" s="338"/>
      <c r="AI315" s="338"/>
      <c r="AJ315" s="338"/>
      <c r="AK315" s="338"/>
      <c r="AL315" s="338"/>
      <c r="AM315" s="338"/>
      <c r="AN315" s="338"/>
      <c r="AO315" s="338"/>
      <c r="AP315" s="338"/>
      <c r="AQ315" s="338"/>
      <c r="AR315" s="338"/>
      <c r="AS315" s="338"/>
      <c r="AT315" s="338"/>
      <c r="AU315" s="338"/>
      <c r="AV315" s="338"/>
      <c r="AW315" s="338"/>
      <c r="AX315" s="338"/>
      <c r="AY315" s="338"/>
      <c r="AZ315" s="338"/>
      <c r="BA315" s="338"/>
      <c r="BB315" s="338"/>
      <c r="BC315" s="338"/>
      <c r="BD315" s="338"/>
      <c r="BE315" s="338"/>
      <c r="BF315" s="338"/>
      <c r="BG315" s="338"/>
      <c r="BH315" s="338"/>
    </row>
    <row r="316" spans="1:60" s="339" customFormat="1">
      <c r="A316" s="291" t="s">
        <v>66</v>
      </c>
      <c r="B316" s="6" t="s">
        <v>286</v>
      </c>
      <c r="C316" s="401">
        <f>C276+C234</f>
        <v>0</v>
      </c>
      <c r="D316" s="401">
        <f t="shared" si="141"/>
        <v>0</v>
      </c>
      <c r="E316" s="401">
        <f t="shared" si="141"/>
        <v>0</v>
      </c>
      <c r="F316" s="401">
        <f t="shared" si="141"/>
        <v>0</v>
      </c>
      <c r="G316" s="401">
        <f t="shared" si="141"/>
        <v>0</v>
      </c>
      <c r="H316" s="401">
        <f t="shared" si="141"/>
        <v>0</v>
      </c>
      <c r="I316" s="401">
        <f t="shared" si="141"/>
        <v>0</v>
      </c>
      <c r="J316" s="401">
        <f t="shared" si="141"/>
        <v>0</v>
      </c>
      <c r="K316" s="401">
        <f t="shared" si="141"/>
        <v>0</v>
      </c>
      <c r="L316" s="401">
        <f t="shared" si="141"/>
        <v>0</v>
      </c>
      <c r="M316" s="401">
        <f t="shared" si="141"/>
        <v>0</v>
      </c>
      <c r="N316" s="401">
        <f t="shared" si="141"/>
        <v>0</v>
      </c>
      <c r="O316" s="401">
        <f t="shared" si="141"/>
        <v>0</v>
      </c>
      <c r="P316" s="401">
        <f t="shared" si="141"/>
        <v>0</v>
      </c>
      <c r="Q316" s="401">
        <f t="shared" si="141"/>
        <v>0</v>
      </c>
      <c r="R316" s="401">
        <f t="shared" si="141"/>
        <v>0</v>
      </c>
      <c r="S316" s="401">
        <f t="shared" si="141"/>
        <v>0</v>
      </c>
      <c r="T316" s="401">
        <f t="shared" si="141"/>
        <v>0</v>
      </c>
      <c r="U316" s="338"/>
      <c r="V316" s="338"/>
      <c r="W316" s="338"/>
      <c r="X316" s="338"/>
      <c r="Y316" s="338"/>
      <c r="Z316" s="338"/>
      <c r="AA316" s="338"/>
      <c r="AB316" s="338"/>
      <c r="AC316" s="338"/>
      <c r="AD316" s="338"/>
      <c r="AE316" s="338"/>
      <c r="AF316" s="338"/>
      <c r="AG316" s="338"/>
      <c r="AH316" s="338"/>
      <c r="AI316" s="338"/>
      <c r="AJ316" s="338"/>
      <c r="AK316" s="338"/>
      <c r="AL316" s="338"/>
      <c r="AM316" s="338"/>
      <c r="AN316" s="338"/>
      <c r="AO316" s="338"/>
      <c r="AP316" s="338"/>
      <c r="AQ316" s="338"/>
      <c r="AR316" s="338"/>
      <c r="AS316" s="338"/>
      <c r="AT316" s="338"/>
      <c r="AU316" s="338"/>
      <c r="AV316" s="338"/>
      <c r="AW316" s="338"/>
      <c r="AX316" s="338"/>
      <c r="AY316" s="338"/>
      <c r="AZ316" s="338"/>
      <c r="BA316" s="338"/>
      <c r="BB316" s="338"/>
      <c r="BC316" s="338"/>
      <c r="BD316" s="338"/>
      <c r="BE316" s="338"/>
      <c r="BF316" s="338"/>
      <c r="BG316" s="338"/>
      <c r="BH316" s="338"/>
    </row>
    <row r="317" spans="1:60" s="339" customFormat="1">
      <c r="A317" s="291" t="s">
        <v>67</v>
      </c>
      <c r="B317" s="6" t="s">
        <v>287</v>
      </c>
      <c r="C317" s="401">
        <f>C277+C235</f>
        <v>0</v>
      </c>
      <c r="D317" s="401">
        <f t="shared" si="141"/>
        <v>0</v>
      </c>
      <c r="E317" s="401">
        <f t="shared" si="141"/>
        <v>0</v>
      </c>
      <c r="F317" s="401">
        <f t="shared" si="141"/>
        <v>0</v>
      </c>
      <c r="G317" s="401">
        <f t="shared" si="141"/>
        <v>0</v>
      </c>
      <c r="H317" s="401">
        <f t="shared" si="141"/>
        <v>0</v>
      </c>
      <c r="I317" s="401">
        <f t="shared" si="141"/>
        <v>0</v>
      </c>
      <c r="J317" s="401">
        <f t="shared" si="141"/>
        <v>0</v>
      </c>
      <c r="K317" s="401">
        <f t="shared" si="141"/>
        <v>0</v>
      </c>
      <c r="L317" s="401">
        <f t="shared" si="141"/>
        <v>0</v>
      </c>
      <c r="M317" s="401">
        <f t="shared" si="141"/>
        <v>0</v>
      </c>
      <c r="N317" s="401">
        <f t="shared" si="141"/>
        <v>0</v>
      </c>
      <c r="O317" s="401">
        <f t="shared" si="141"/>
        <v>0</v>
      </c>
      <c r="P317" s="401">
        <f t="shared" si="141"/>
        <v>0</v>
      </c>
      <c r="Q317" s="401">
        <f t="shared" si="141"/>
        <v>0</v>
      </c>
      <c r="R317" s="401">
        <f t="shared" si="141"/>
        <v>0</v>
      </c>
      <c r="S317" s="401">
        <f t="shared" si="141"/>
        <v>0</v>
      </c>
      <c r="T317" s="401">
        <f t="shared" si="141"/>
        <v>0</v>
      </c>
      <c r="U317" s="338"/>
      <c r="V317" s="338"/>
      <c r="W317" s="338"/>
      <c r="X317" s="338"/>
      <c r="Y317" s="338"/>
      <c r="Z317" s="338"/>
      <c r="AA317" s="338"/>
      <c r="AB317" s="338"/>
      <c r="AC317" s="338"/>
      <c r="AD317" s="338"/>
      <c r="AE317" s="338"/>
      <c r="AF317" s="338"/>
      <c r="AG317" s="338"/>
      <c r="AH317" s="338"/>
      <c r="AI317" s="338"/>
      <c r="AJ317" s="338"/>
      <c r="AK317" s="338"/>
      <c r="AL317" s="338"/>
      <c r="AM317" s="338"/>
      <c r="AN317" s="338"/>
      <c r="AO317" s="338"/>
      <c r="AP317" s="338"/>
      <c r="AQ317" s="338"/>
      <c r="AR317" s="338"/>
      <c r="AS317" s="338"/>
      <c r="AT317" s="338"/>
      <c r="AU317" s="338"/>
      <c r="AV317" s="338"/>
      <c r="AW317" s="338"/>
      <c r="AX317" s="338"/>
      <c r="AY317" s="338"/>
      <c r="AZ317" s="338"/>
      <c r="BA317" s="338"/>
      <c r="BB317" s="338"/>
      <c r="BC317" s="338"/>
      <c r="BD317" s="338"/>
      <c r="BE317" s="338"/>
      <c r="BF317" s="338"/>
      <c r="BG317" s="338"/>
      <c r="BH317" s="338"/>
    </row>
    <row r="318" spans="1:60" s="339" customFormat="1">
      <c r="A318" s="327" t="s">
        <v>68</v>
      </c>
      <c r="B318" s="6" t="s">
        <v>288</v>
      </c>
      <c r="C318" s="401">
        <f>C278+C236</f>
        <v>0</v>
      </c>
      <c r="D318" s="401">
        <f t="shared" si="141"/>
        <v>0</v>
      </c>
      <c r="E318" s="401">
        <f t="shared" si="141"/>
        <v>0</v>
      </c>
      <c r="F318" s="401">
        <f t="shared" si="141"/>
        <v>0</v>
      </c>
      <c r="G318" s="401">
        <f t="shared" si="141"/>
        <v>0</v>
      </c>
      <c r="H318" s="401">
        <f t="shared" si="141"/>
        <v>0</v>
      </c>
      <c r="I318" s="401">
        <f t="shared" si="141"/>
        <v>0</v>
      </c>
      <c r="J318" s="401">
        <f t="shared" si="141"/>
        <v>0</v>
      </c>
      <c r="K318" s="401">
        <f t="shared" si="141"/>
        <v>0</v>
      </c>
      <c r="L318" s="401">
        <f t="shared" si="141"/>
        <v>0</v>
      </c>
      <c r="M318" s="401">
        <f t="shared" si="141"/>
        <v>0</v>
      </c>
      <c r="N318" s="401">
        <f t="shared" si="141"/>
        <v>0</v>
      </c>
      <c r="O318" s="401">
        <f t="shared" si="141"/>
        <v>0</v>
      </c>
      <c r="P318" s="401">
        <f t="shared" si="141"/>
        <v>0</v>
      </c>
      <c r="Q318" s="401">
        <f t="shared" si="141"/>
        <v>0</v>
      </c>
      <c r="R318" s="401">
        <f t="shared" si="141"/>
        <v>0</v>
      </c>
      <c r="S318" s="401">
        <f t="shared" si="141"/>
        <v>0</v>
      </c>
      <c r="T318" s="401">
        <f t="shared" si="141"/>
        <v>0</v>
      </c>
      <c r="U318" s="338"/>
      <c r="V318" s="338"/>
      <c r="W318" s="338"/>
      <c r="X318" s="338"/>
      <c r="Y318" s="338"/>
      <c r="Z318" s="338"/>
      <c r="AA318" s="338"/>
      <c r="AB318" s="338"/>
      <c r="AC318" s="338"/>
      <c r="AD318" s="338"/>
      <c r="AE318" s="338"/>
      <c r="AF318" s="338"/>
      <c r="AG318" s="338"/>
      <c r="AH318" s="338"/>
      <c r="AI318" s="338"/>
      <c r="AJ318" s="338"/>
      <c r="AK318" s="338"/>
      <c r="AL318" s="338"/>
      <c r="AM318" s="338"/>
      <c r="AN318" s="338"/>
      <c r="AO318" s="338"/>
      <c r="AP318" s="338"/>
      <c r="AQ318" s="338"/>
      <c r="AR318" s="338"/>
      <c r="AS318" s="338"/>
      <c r="AT318" s="338"/>
      <c r="AU318" s="338"/>
      <c r="AV318" s="338"/>
      <c r="AW318" s="338"/>
      <c r="AX318" s="338"/>
      <c r="AY318" s="338"/>
      <c r="AZ318" s="338"/>
      <c r="BA318" s="338"/>
      <c r="BB318" s="338"/>
      <c r="BC318" s="338"/>
      <c r="BD318" s="338"/>
      <c r="BE318" s="338"/>
      <c r="BF318" s="338"/>
      <c r="BG318" s="338"/>
      <c r="BH318" s="338"/>
    </row>
    <row r="319" spans="1:60">
      <c r="A319" s="327" t="s">
        <v>289</v>
      </c>
      <c r="B319" s="6" t="s">
        <v>290</v>
      </c>
      <c r="C319" s="401">
        <f>C98</f>
        <v>0</v>
      </c>
      <c r="D319" s="401">
        <f t="shared" ref="D319:T319" si="142">D98</f>
        <v>0</v>
      </c>
      <c r="E319" s="401">
        <f t="shared" si="142"/>
        <v>0</v>
      </c>
      <c r="F319" s="401">
        <f t="shared" si="142"/>
        <v>0</v>
      </c>
      <c r="G319" s="401">
        <f t="shared" si="142"/>
        <v>0</v>
      </c>
      <c r="H319" s="401">
        <f t="shared" si="142"/>
        <v>0</v>
      </c>
      <c r="I319" s="401">
        <f t="shared" si="142"/>
        <v>0</v>
      </c>
      <c r="J319" s="401">
        <f t="shared" si="142"/>
        <v>0</v>
      </c>
      <c r="K319" s="401">
        <f t="shared" si="142"/>
        <v>0</v>
      </c>
      <c r="L319" s="401">
        <f t="shared" si="142"/>
        <v>0</v>
      </c>
      <c r="M319" s="401">
        <f t="shared" si="142"/>
        <v>0</v>
      </c>
      <c r="N319" s="401">
        <f t="shared" si="142"/>
        <v>0</v>
      </c>
      <c r="O319" s="401">
        <f t="shared" si="142"/>
        <v>0</v>
      </c>
      <c r="P319" s="401">
        <f t="shared" si="142"/>
        <v>0</v>
      </c>
      <c r="Q319" s="401">
        <f t="shared" si="142"/>
        <v>0</v>
      </c>
      <c r="R319" s="401">
        <f t="shared" si="142"/>
        <v>0</v>
      </c>
      <c r="S319" s="401">
        <f t="shared" si="142"/>
        <v>0</v>
      </c>
      <c r="T319" s="401">
        <f t="shared" si="142"/>
        <v>0</v>
      </c>
    </row>
    <row r="320" spans="1:60" s="286" customFormat="1">
      <c r="A320" s="333" t="s">
        <v>59</v>
      </c>
      <c r="B320" s="10" t="s">
        <v>291</v>
      </c>
      <c r="C320" s="400">
        <f>C321+C322+C325+C329</f>
        <v>0</v>
      </c>
      <c r="D320" s="400">
        <f t="shared" ref="D320:T320" si="143">D321+D322+D325+D329</f>
        <v>0</v>
      </c>
      <c r="E320" s="400">
        <f t="shared" si="143"/>
        <v>0</v>
      </c>
      <c r="F320" s="400">
        <f t="shared" si="143"/>
        <v>0</v>
      </c>
      <c r="G320" s="400">
        <f t="shared" si="143"/>
        <v>0</v>
      </c>
      <c r="H320" s="400">
        <f t="shared" si="143"/>
        <v>0</v>
      </c>
      <c r="I320" s="400">
        <f t="shared" si="143"/>
        <v>0</v>
      </c>
      <c r="J320" s="400">
        <f t="shared" si="143"/>
        <v>0</v>
      </c>
      <c r="K320" s="400">
        <f t="shared" si="143"/>
        <v>0</v>
      </c>
      <c r="L320" s="400">
        <f t="shared" si="143"/>
        <v>0</v>
      </c>
      <c r="M320" s="400">
        <f t="shared" si="143"/>
        <v>0</v>
      </c>
      <c r="N320" s="400">
        <f t="shared" si="143"/>
        <v>0</v>
      </c>
      <c r="O320" s="400">
        <f t="shared" si="143"/>
        <v>0</v>
      </c>
      <c r="P320" s="400">
        <f t="shared" si="143"/>
        <v>0</v>
      </c>
      <c r="Q320" s="400">
        <f t="shared" si="143"/>
        <v>0</v>
      </c>
      <c r="R320" s="400">
        <f t="shared" si="143"/>
        <v>0</v>
      </c>
      <c r="S320" s="400">
        <f t="shared" si="143"/>
        <v>0</v>
      </c>
      <c r="T320" s="400">
        <f t="shared" si="143"/>
        <v>0</v>
      </c>
      <c r="U320" s="285"/>
      <c r="V320" s="285"/>
      <c r="W320" s="285"/>
      <c r="X320" s="285"/>
      <c r="Y320" s="285"/>
      <c r="Z320" s="285"/>
      <c r="AA320" s="285"/>
      <c r="AB320" s="285"/>
      <c r="AC320" s="285"/>
      <c r="AD320" s="285"/>
      <c r="AE320" s="285"/>
      <c r="AF320" s="285"/>
      <c r="AG320" s="285"/>
      <c r="AH320" s="285"/>
      <c r="AI320" s="285"/>
      <c r="AJ320" s="285"/>
      <c r="AK320" s="285"/>
      <c r="AL320" s="285"/>
      <c r="AM320" s="285"/>
      <c r="AN320" s="285"/>
      <c r="AO320" s="285"/>
      <c r="AP320" s="285"/>
      <c r="AQ320" s="285"/>
      <c r="AR320" s="285"/>
      <c r="AS320" s="285"/>
      <c r="AT320" s="285"/>
      <c r="AU320" s="285"/>
      <c r="AV320" s="285"/>
      <c r="AW320" s="285"/>
      <c r="AX320" s="285"/>
      <c r="AY320" s="285"/>
      <c r="AZ320" s="285"/>
      <c r="BA320" s="285"/>
      <c r="BB320" s="285"/>
      <c r="BC320" s="285"/>
      <c r="BD320" s="285"/>
      <c r="BE320" s="285"/>
      <c r="BF320" s="285"/>
      <c r="BG320" s="285"/>
      <c r="BH320" s="285"/>
    </row>
    <row r="321" spans="1:60" s="339" customFormat="1">
      <c r="A321" s="291" t="s">
        <v>35</v>
      </c>
      <c r="B321" s="6" t="s">
        <v>292</v>
      </c>
      <c r="C321" s="401">
        <f>C281+C239</f>
        <v>0</v>
      </c>
      <c r="D321" s="401">
        <f t="shared" ref="D321:T321" si="144">D281+D239</f>
        <v>0</v>
      </c>
      <c r="E321" s="401">
        <f t="shared" si="144"/>
        <v>0</v>
      </c>
      <c r="F321" s="401">
        <f t="shared" si="144"/>
        <v>0</v>
      </c>
      <c r="G321" s="401">
        <f t="shared" si="144"/>
        <v>0</v>
      </c>
      <c r="H321" s="401">
        <f t="shared" si="144"/>
        <v>0</v>
      </c>
      <c r="I321" s="401">
        <f t="shared" si="144"/>
        <v>0</v>
      </c>
      <c r="J321" s="401">
        <f t="shared" si="144"/>
        <v>0</v>
      </c>
      <c r="K321" s="401">
        <f t="shared" si="144"/>
        <v>0</v>
      </c>
      <c r="L321" s="401">
        <f t="shared" si="144"/>
        <v>0</v>
      </c>
      <c r="M321" s="401">
        <f t="shared" si="144"/>
        <v>0</v>
      </c>
      <c r="N321" s="401">
        <f t="shared" si="144"/>
        <v>0</v>
      </c>
      <c r="O321" s="401">
        <f t="shared" si="144"/>
        <v>0</v>
      </c>
      <c r="P321" s="401">
        <f t="shared" si="144"/>
        <v>0</v>
      </c>
      <c r="Q321" s="401">
        <f t="shared" si="144"/>
        <v>0</v>
      </c>
      <c r="R321" s="401">
        <f t="shared" si="144"/>
        <v>0</v>
      </c>
      <c r="S321" s="401">
        <f t="shared" si="144"/>
        <v>0</v>
      </c>
      <c r="T321" s="401">
        <f t="shared" si="144"/>
        <v>0</v>
      </c>
      <c r="U321" s="338"/>
      <c r="V321" s="338"/>
      <c r="W321" s="338"/>
      <c r="X321" s="338"/>
      <c r="Y321" s="338"/>
      <c r="Z321" s="338"/>
      <c r="AA321" s="338"/>
      <c r="AB321" s="338"/>
      <c r="AC321" s="338"/>
      <c r="AD321" s="338"/>
      <c r="AE321" s="338"/>
      <c r="AF321" s="338"/>
      <c r="AG321" s="338"/>
      <c r="AH321" s="338"/>
      <c r="AI321" s="338"/>
      <c r="AJ321" s="338"/>
      <c r="AK321" s="338"/>
      <c r="AL321" s="338"/>
      <c r="AM321" s="338"/>
      <c r="AN321" s="338"/>
      <c r="AO321" s="338"/>
      <c r="AP321" s="338"/>
      <c r="AQ321" s="338"/>
      <c r="AR321" s="338"/>
      <c r="AS321" s="338"/>
      <c r="AT321" s="338"/>
      <c r="AU321" s="338"/>
      <c r="AV321" s="338"/>
      <c r="AW321" s="338"/>
      <c r="AX321" s="338"/>
      <c r="AY321" s="338"/>
      <c r="AZ321" s="338"/>
      <c r="BA321" s="338"/>
      <c r="BB321" s="338"/>
      <c r="BC321" s="338"/>
      <c r="BD321" s="338"/>
      <c r="BE321" s="338"/>
      <c r="BF321" s="338"/>
      <c r="BG321" s="338"/>
      <c r="BH321" s="338"/>
    </row>
    <row r="322" spans="1:60" s="339" customFormat="1">
      <c r="A322" s="327" t="s">
        <v>40</v>
      </c>
      <c r="B322" s="6" t="s">
        <v>293</v>
      </c>
      <c r="C322" s="401">
        <f>SUM(C323:C324)</f>
        <v>0</v>
      </c>
      <c r="D322" s="401">
        <f t="shared" ref="D322:T322" si="145">SUM(D323:D324)</f>
        <v>0</v>
      </c>
      <c r="E322" s="401">
        <f t="shared" si="145"/>
        <v>0</v>
      </c>
      <c r="F322" s="401">
        <f t="shared" si="145"/>
        <v>0</v>
      </c>
      <c r="G322" s="401">
        <f t="shared" si="145"/>
        <v>0</v>
      </c>
      <c r="H322" s="401">
        <f t="shared" si="145"/>
        <v>0</v>
      </c>
      <c r="I322" s="401">
        <f t="shared" si="145"/>
        <v>0</v>
      </c>
      <c r="J322" s="401">
        <f t="shared" si="145"/>
        <v>0</v>
      </c>
      <c r="K322" s="401">
        <f t="shared" si="145"/>
        <v>0</v>
      </c>
      <c r="L322" s="401">
        <f t="shared" si="145"/>
        <v>0</v>
      </c>
      <c r="M322" s="401">
        <f t="shared" si="145"/>
        <v>0</v>
      </c>
      <c r="N322" s="401">
        <f t="shared" si="145"/>
        <v>0</v>
      </c>
      <c r="O322" s="401">
        <f t="shared" si="145"/>
        <v>0</v>
      </c>
      <c r="P322" s="401">
        <f t="shared" si="145"/>
        <v>0</v>
      </c>
      <c r="Q322" s="401">
        <f t="shared" si="145"/>
        <v>0</v>
      </c>
      <c r="R322" s="401">
        <f t="shared" si="145"/>
        <v>0</v>
      </c>
      <c r="S322" s="401">
        <f t="shared" si="145"/>
        <v>0</v>
      </c>
      <c r="T322" s="401">
        <f t="shared" si="145"/>
        <v>0</v>
      </c>
      <c r="U322" s="338"/>
      <c r="V322" s="338"/>
      <c r="W322" s="338"/>
      <c r="X322" s="338"/>
      <c r="Y322" s="338"/>
      <c r="Z322" s="338"/>
      <c r="AA322" s="338"/>
      <c r="AB322" s="338"/>
      <c r="AC322" s="338"/>
      <c r="AD322" s="338"/>
      <c r="AE322" s="338"/>
      <c r="AF322" s="338"/>
      <c r="AG322" s="338"/>
      <c r="AH322" s="338"/>
      <c r="AI322" s="338"/>
      <c r="AJ322" s="338"/>
      <c r="AK322" s="338"/>
      <c r="AL322" s="338"/>
      <c r="AM322" s="338"/>
      <c r="AN322" s="338"/>
      <c r="AO322" s="338"/>
      <c r="AP322" s="338"/>
      <c r="AQ322" s="338"/>
      <c r="AR322" s="338"/>
      <c r="AS322" s="338"/>
      <c r="AT322" s="338"/>
      <c r="AU322" s="338"/>
      <c r="AV322" s="338"/>
      <c r="AW322" s="338"/>
      <c r="AX322" s="338"/>
      <c r="AY322" s="338"/>
      <c r="AZ322" s="338"/>
      <c r="BA322" s="338"/>
      <c r="BB322" s="338"/>
      <c r="BC322" s="338"/>
      <c r="BD322" s="338"/>
      <c r="BE322" s="338"/>
      <c r="BF322" s="338"/>
      <c r="BG322" s="338"/>
      <c r="BH322" s="338"/>
    </row>
    <row r="323" spans="1:60" s="339" customFormat="1">
      <c r="A323" s="291" t="s">
        <v>36</v>
      </c>
      <c r="B323" s="328" t="s">
        <v>294</v>
      </c>
      <c r="C323" s="401">
        <f>C283+C241</f>
        <v>0</v>
      </c>
      <c r="D323" s="401">
        <f t="shared" ref="D323:T324" si="146">D283+D241</f>
        <v>0</v>
      </c>
      <c r="E323" s="401">
        <f t="shared" si="146"/>
        <v>0</v>
      </c>
      <c r="F323" s="401">
        <f t="shared" si="146"/>
        <v>0</v>
      </c>
      <c r="G323" s="401">
        <f t="shared" si="146"/>
        <v>0</v>
      </c>
      <c r="H323" s="401">
        <f t="shared" si="146"/>
        <v>0</v>
      </c>
      <c r="I323" s="401">
        <f t="shared" si="146"/>
        <v>0</v>
      </c>
      <c r="J323" s="401">
        <f t="shared" si="146"/>
        <v>0</v>
      </c>
      <c r="K323" s="401">
        <f t="shared" si="146"/>
        <v>0</v>
      </c>
      <c r="L323" s="401">
        <f t="shared" si="146"/>
        <v>0</v>
      </c>
      <c r="M323" s="401">
        <f t="shared" si="146"/>
        <v>0</v>
      </c>
      <c r="N323" s="401">
        <f t="shared" si="146"/>
        <v>0</v>
      </c>
      <c r="O323" s="401">
        <f t="shared" si="146"/>
        <v>0</v>
      </c>
      <c r="P323" s="401">
        <f t="shared" si="146"/>
        <v>0</v>
      </c>
      <c r="Q323" s="401">
        <f t="shared" si="146"/>
        <v>0</v>
      </c>
      <c r="R323" s="401">
        <f t="shared" si="146"/>
        <v>0</v>
      </c>
      <c r="S323" s="401">
        <f t="shared" si="146"/>
        <v>0</v>
      </c>
      <c r="T323" s="401">
        <f t="shared" si="146"/>
        <v>0</v>
      </c>
      <c r="U323" s="338"/>
      <c r="V323" s="338"/>
      <c r="W323" s="338"/>
      <c r="X323" s="338"/>
      <c r="Y323" s="338"/>
      <c r="Z323" s="338"/>
      <c r="AA323" s="338"/>
      <c r="AB323" s="338"/>
      <c r="AC323" s="338"/>
      <c r="AD323" s="338"/>
      <c r="AE323" s="338"/>
      <c r="AF323" s="338"/>
      <c r="AG323" s="338"/>
      <c r="AH323" s="338"/>
      <c r="AI323" s="338"/>
      <c r="AJ323" s="338"/>
      <c r="AK323" s="338"/>
      <c r="AL323" s="338"/>
      <c r="AM323" s="338"/>
      <c r="AN323" s="338"/>
      <c r="AO323" s="338"/>
      <c r="AP323" s="338"/>
      <c r="AQ323" s="338"/>
      <c r="AR323" s="338"/>
      <c r="AS323" s="338"/>
      <c r="AT323" s="338"/>
      <c r="AU323" s="338"/>
      <c r="AV323" s="338"/>
      <c r="AW323" s="338"/>
      <c r="AX323" s="338"/>
      <c r="AY323" s="338"/>
      <c r="AZ323" s="338"/>
      <c r="BA323" s="338"/>
      <c r="BB323" s="338"/>
      <c r="BC323" s="338"/>
      <c r="BD323" s="338"/>
      <c r="BE323" s="338"/>
      <c r="BF323" s="338"/>
      <c r="BG323" s="338"/>
      <c r="BH323" s="338"/>
    </row>
    <row r="324" spans="1:60" s="339" customFormat="1">
      <c r="A324" s="291" t="s">
        <v>39</v>
      </c>
      <c r="B324" s="328" t="s">
        <v>295</v>
      </c>
      <c r="C324" s="401">
        <f>C284+C242</f>
        <v>0</v>
      </c>
      <c r="D324" s="401">
        <f t="shared" si="146"/>
        <v>0</v>
      </c>
      <c r="E324" s="401">
        <f t="shared" si="146"/>
        <v>0</v>
      </c>
      <c r="F324" s="401">
        <f t="shared" si="146"/>
        <v>0</v>
      </c>
      <c r="G324" s="401">
        <f t="shared" si="146"/>
        <v>0</v>
      </c>
      <c r="H324" s="401">
        <f t="shared" si="146"/>
        <v>0</v>
      </c>
      <c r="I324" s="401">
        <f t="shared" si="146"/>
        <v>0</v>
      </c>
      <c r="J324" s="401">
        <f t="shared" si="146"/>
        <v>0</v>
      </c>
      <c r="K324" s="401">
        <f t="shared" si="146"/>
        <v>0</v>
      </c>
      <c r="L324" s="401">
        <f t="shared" si="146"/>
        <v>0</v>
      </c>
      <c r="M324" s="401">
        <f t="shared" si="146"/>
        <v>0</v>
      </c>
      <c r="N324" s="401">
        <f t="shared" si="146"/>
        <v>0</v>
      </c>
      <c r="O324" s="401">
        <f t="shared" si="146"/>
        <v>0</v>
      </c>
      <c r="P324" s="401">
        <f t="shared" si="146"/>
        <v>0</v>
      </c>
      <c r="Q324" s="401">
        <f t="shared" si="146"/>
        <v>0</v>
      </c>
      <c r="R324" s="401">
        <f t="shared" si="146"/>
        <v>0</v>
      </c>
      <c r="S324" s="401">
        <f t="shared" si="146"/>
        <v>0</v>
      </c>
      <c r="T324" s="401">
        <f t="shared" si="146"/>
        <v>0</v>
      </c>
      <c r="U324" s="338"/>
      <c r="V324" s="338"/>
      <c r="W324" s="338"/>
      <c r="X324" s="338"/>
      <c r="Y324" s="338"/>
      <c r="Z324" s="338"/>
      <c r="AA324" s="338"/>
      <c r="AB324" s="338"/>
      <c r="AC324" s="338"/>
      <c r="AD324" s="338"/>
      <c r="AE324" s="338"/>
      <c r="AF324" s="338"/>
      <c r="AG324" s="338"/>
      <c r="AH324" s="338"/>
      <c r="AI324" s="338"/>
      <c r="AJ324" s="338"/>
      <c r="AK324" s="338"/>
      <c r="AL324" s="338"/>
      <c r="AM324" s="338"/>
      <c r="AN324" s="338"/>
      <c r="AO324" s="338"/>
      <c r="AP324" s="338"/>
      <c r="AQ324" s="338"/>
      <c r="AR324" s="338"/>
      <c r="AS324" s="338"/>
      <c r="AT324" s="338"/>
      <c r="AU324" s="338"/>
      <c r="AV324" s="338"/>
      <c r="AW324" s="338"/>
      <c r="AX324" s="338"/>
      <c r="AY324" s="338"/>
      <c r="AZ324" s="338"/>
      <c r="BA324" s="338"/>
      <c r="BB324" s="338"/>
      <c r="BC324" s="338"/>
      <c r="BD324" s="338"/>
      <c r="BE324" s="338"/>
      <c r="BF324" s="338"/>
      <c r="BG324" s="338"/>
      <c r="BH324" s="338"/>
    </row>
    <row r="325" spans="1:60" s="339" customFormat="1">
      <c r="A325" s="327" t="s">
        <v>66</v>
      </c>
      <c r="B325" s="6" t="s">
        <v>296</v>
      </c>
      <c r="C325" s="401">
        <f>SUM(C326:C328)</f>
        <v>0</v>
      </c>
      <c r="D325" s="401">
        <f t="shared" ref="D325:T325" si="147">SUM(D326:D328)</f>
        <v>0</v>
      </c>
      <c r="E325" s="401">
        <f t="shared" si="147"/>
        <v>0</v>
      </c>
      <c r="F325" s="401">
        <f t="shared" si="147"/>
        <v>0</v>
      </c>
      <c r="G325" s="401">
        <f t="shared" si="147"/>
        <v>0</v>
      </c>
      <c r="H325" s="401">
        <f t="shared" si="147"/>
        <v>0</v>
      </c>
      <c r="I325" s="401">
        <f t="shared" si="147"/>
        <v>0</v>
      </c>
      <c r="J325" s="401">
        <f t="shared" si="147"/>
        <v>0</v>
      </c>
      <c r="K325" s="401">
        <f t="shared" si="147"/>
        <v>0</v>
      </c>
      <c r="L325" s="401">
        <f t="shared" si="147"/>
        <v>0</v>
      </c>
      <c r="M325" s="401">
        <f t="shared" si="147"/>
        <v>0</v>
      </c>
      <c r="N325" s="401">
        <f t="shared" si="147"/>
        <v>0</v>
      </c>
      <c r="O325" s="401">
        <f t="shared" si="147"/>
        <v>0</v>
      </c>
      <c r="P325" s="401">
        <f t="shared" si="147"/>
        <v>0</v>
      </c>
      <c r="Q325" s="401">
        <f t="shared" si="147"/>
        <v>0</v>
      </c>
      <c r="R325" s="401">
        <f t="shared" si="147"/>
        <v>0</v>
      </c>
      <c r="S325" s="401">
        <f t="shared" si="147"/>
        <v>0</v>
      </c>
      <c r="T325" s="401">
        <f t="shared" si="147"/>
        <v>0</v>
      </c>
      <c r="U325" s="338"/>
      <c r="V325" s="338"/>
      <c r="W325" s="338"/>
      <c r="X325" s="338"/>
      <c r="Y325" s="338"/>
      <c r="Z325" s="338"/>
      <c r="AA325" s="338"/>
      <c r="AB325" s="338"/>
      <c r="AC325" s="338"/>
      <c r="AD325" s="338"/>
      <c r="AE325" s="338"/>
      <c r="AF325" s="338"/>
      <c r="AG325" s="338"/>
      <c r="AH325" s="338"/>
      <c r="AI325" s="338"/>
      <c r="AJ325" s="338"/>
      <c r="AK325" s="338"/>
      <c r="AL325" s="338"/>
      <c r="AM325" s="338"/>
      <c r="AN325" s="338"/>
      <c r="AO325" s="338"/>
      <c r="AP325" s="338"/>
      <c r="AQ325" s="338"/>
      <c r="AR325" s="338"/>
      <c r="AS325" s="338"/>
      <c r="AT325" s="338"/>
      <c r="AU325" s="338"/>
      <c r="AV325" s="338"/>
      <c r="AW325" s="338"/>
      <c r="AX325" s="338"/>
      <c r="AY325" s="338"/>
      <c r="AZ325" s="338"/>
      <c r="BA325" s="338"/>
      <c r="BB325" s="338"/>
      <c r="BC325" s="338"/>
      <c r="BD325" s="338"/>
      <c r="BE325" s="338"/>
      <c r="BF325" s="338"/>
      <c r="BG325" s="338"/>
      <c r="BH325" s="338"/>
    </row>
    <row r="326" spans="1:60" s="339" customFormat="1">
      <c r="A326" s="291" t="s">
        <v>36</v>
      </c>
      <c r="B326" s="328" t="s">
        <v>297</v>
      </c>
      <c r="C326" s="401">
        <f>C286+C244</f>
        <v>0</v>
      </c>
      <c r="D326" s="401">
        <f t="shared" ref="D326:T329" si="148">D286+D244</f>
        <v>0</v>
      </c>
      <c r="E326" s="401">
        <f t="shared" si="148"/>
        <v>0</v>
      </c>
      <c r="F326" s="401">
        <f t="shared" si="148"/>
        <v>0</v>
      </c>
      <c r="G326" s="401">
        <f t="shared" si="148"/>
        <v>0</v>
      </c>
      <c r="H326" s="401">
        <f t="shared" si="148"/>
        <v>0</v>
      </c>
      <c r="I326" s="401">
        <f t="shared" si="148"/>
        <v>0</v>
      </c>
      <c r="J326" s="401">
        <f t="shared" si="148"/>
        <v>0</v>
      </c>
      <c r="K326" s="401">
        <f t="shared" si="148"/>
        <v>0</v>
      </c>
      <c r="L326" s="401">
        <f t="shared" si="148"/>
        <v>0</v>
      </c>
      <c r="M326" s="401">
        <f t="shared" si="148"/>
        <v>0</v>
      </c>
      <c r="N326" s="401">
        <f t="shared" si="148"/>
        <v>0</v>
      </c>
      <c r="O326" s="401">
        <f t="shared" si="148"/>
        <v>0</v>
      </c>
      <c r="P326" s="401">
        <f t="shared" si="148"/>
        <v>0</v>
      </c>
      <c r="Q326" s="401">
        <f t="shared" si="148"/>
        <v>0</v>
      </c>
      <c r="R326" s="401">
        <f t="shared" si="148"/>
        <v>0</v>
      </c>
      <c r="S326" s="401">
        <f t="shared" si="148"/>
        <v>0</v>
      </c>
      <c r="T326" s="401">
        <f t="shared" si="148"/>
        <v>0</v>
      </c>
      <c r="U326" s="338"/>
      <c r="V326" s="338"/>
      <c r="W326" s="338"/>
      <c r="X326" s="338"/>
      <c r="Y326" s="338"/>
      <c r="Z326" s="338"/>
      <c r="AA326" s="338"/>
      <c r="AB326" s="338"/>
      <c r="AC326" s="338"/>
      <c r="AD326" s="338"/>
      <c r="AE326" s="338"/>
      <c r="AF326" s="338"/>
      <c r="AG326" s="338"/>
      <c r="AH326" s="338"/>
      <c r="AI326" s="338"/>
      <c r="AJ326" s="338"/>
      <c r="AK326" s="338"/>
      <c r="AL326" s="338"/>
      <c r="AM326" s="338"/>
      <c r="AN326" s="338"/>
      <c r="AO326" s="338"/>
      <c r="AP326" s="338"/>
      <c r="AQ326" s="338"/>
      <c r="AR326" s="338"/>
      <c r="AS326" s="338"/>
      <c r="AT326" s="338"/>
      <c r="AU326" s="338"/>
      <c r="AV326" s="338"/>
      <c r="AW326" s="338"/>
      <c r="AX326" s="338"/>
      <c r="AY326" s="338"/>
      <c r="AZ326" s="338"/>
      <c r="BA326" s="338"/>
      <c r="BB326" s="338"/>
      <c r="BC326" s="338"/>
      <c r="BD326" s="338"/>
      <c r="BE326" s="338"/>
      <c r="BF326" s="338"/>
      <c r="BG326" s="338"/>
      <c r="BH326" s="338"/>
    </row>
    <row r="327" spans="1:60" s="339" customFormat="1">
      <c r="A327" s="291" t="s">
        <v>39</v>
      </c>
      <c r="B327" s="328" t="s">
        <v>294</v>
      </c>
      <c r="C327" s="401">
        <f>C287+C245</f>
        <v>0</v>
      </c>
      <c r="D327" s="401">
        <f t="shared" si="148"/>
        <v>0</v>
      </c>
      <c r="E327" s="401">
        <f t="shared" si="148"/>
        <v>0</v>
      </c>
      <c r="F327" s="401">
        <f t="shared" si="148"/>
        <v>0</v>
      </c>
      <c r="G327" s="401">
        <f t="shared" si="148"/>
        <v>0</v>
      </c>
      <c r="H327" s="401">
        <f t="shared" si="148"/>
        <v>0</v>
      </c>
      <c r="I327" s="401">
        <f t="shared" si="148"/>
        <v>0</v>
      </c>
      <c r="J327" s="401">
        <f t="shared" si="148"/>
        <v>0</v>
      </c>
      <c r="K327" s="401">
        <f t="shared" si="148"/>
        <v>0</v>
      </c>
      <c r="L327" s="401">
        <f t="shared" si="148"/>
        <v>0</v>
      </c>
      <c r="M327" s="401">
        <f t="shared" si="148"/>
        <v>0</v>
      </c>
      <c r="N327" s="401">
        <f t="shared" si="148"/>
        <v>0</v>
      </c>
      <c r="O327" s="401">
        <f t="shared" si="148"/>
        <v>0</v>
      </c>
      <c r="P327" s="401">
        <f t="shared" si="148"/>
        <v>0</v>
      </c>
      <c r="Q327" s="401">
        <f t="shared" si="148"/>
        <v>0</v>
      </c>
      <c r="R327" s="401">
        <f t="shared" si="148"/>
        <v>0</v>
      </c>
      <c r="S327" s="401">
        <f t="shared" si="148"/>
        <v>0</v>
      </c>
      <c r="T327" s="401">
        <f t="shared" si="148"/>
        <v>0</v>
      </c>
      <c r="U327" s="338"/>
      <c r="V327" s="338"/>
      <c r="W327" s="338"/>
      <c r="X327" s="338"/>
      <c r="Y327" s="338"/>
      <c r="Z327" s="338"/>
      <c r="AA327" s="338"/>
      <c r="AB327" s="338"/>
      <c r="AC327" s="338"/>
      <c r="AD327" s="338"/>
      <c r="AE327" s="338"/>
      <c r="AF327" s="338"/>
      <c r="AG327" s="338"/>
      <c r="AH327" s="338"/>
      <c r="AI327" s="338"/>
      <c r="AJ327" s="338"/>
      <c r="AK327" s="338"/>
      <c r="AL327" s="338"/>
      <c r="AM327" s="338"/>
      <c r="AN327" s="338"/>
      <c r="AO327" s="338"/>
      <c r="AP327" s="338"/>
      <c r="AQ327" s="338"/>
      <c r="AR327" s="338"/>
      <c r="AS327" s="338"/>
      <c r="AT327" s="338"/>
      <c r="AU327" s="338"/>
      <c r="AV327" s="338"/>
      <c r="AW327" s="338"/>
      <c r="AX327" s="338"/>
      <c r="AY327" s="338"/>
      <c r="AZ327" s="338"/>
      <c r="BA327" s="338"/>
      <c r="BB327" s="338"/>
      <c r="BC327" s="338"/>
      <c r="BD327" s="338"/>
      <c r="BE327" s="338"/>
      <c r="BF327" s="338"/>
      <c r="BG327" s="338"/>
      <c r="BH327" s="338"/>
    </row>
    <row r="328" spans="1:60" s="339" customFormat="1">
      <c r="A328" s="291" t="s">
        <v>53</v>
      </c>
      <c r="B328" s="328" t="s">
        <v>298</v>
      </c>
      <c r="C328" s="401">
        <f>C288+C246</f>
        <v>0</v>
      </c>
      <c r="D328" s="401">
        <f t="shared" si="148"/>
        <v>0</v>
      </c>
      <c r="E328" s="401">
        <f t="shared" si="148"/>
        <v>0</v>
      </c>
      <c r="F328" s="401">
        <f t="shared" si="148"/>
        <v>0</v>
      </c>
      <c r="G328" s="401">
        <f t="shared" si="148"/>
        <v>0</v>
      </c>
      <c r="H328" s="401">
        <f t="shared" si="148"/>
        <v>0</v>
      </c>
      <c r="I328" s="401">
        <f t="shared" si="148"/>
        <v>0</v>
      </c>
      <c r="J328" s="401">
        <f t="shared" si="148"/>
        <v>0</v>
      </c>
      <c r="K328" s="401">
        <f t="shared" si="148"/>
        <v>0</v>
      </c>
      <c r="L328" s="401">
        <f t="shared" si="148"/>
        <v>0</v>
      </c>
      <c r="M328" s="401">
        <f t="shared" si="148"/>
        <v>0</v>
      </c>
      <c r="N328" s="401">
        <f t="shared" si="148"/>
        <v>0</v>
      </c>
      <c r="O328" s="401">
        <f t="shared" si="148"/>
        <v>0</v>
      </c>
      <c r="P328" s="401">
        <f t="shared" si="148"/>
        <v>0</v>
      </c>
      <c r="Q328" s="401">
        <f t="shared" si="148"/>
        <v>0</v>
      </c>
      <c r="R328" s="401">
        <f t="shared" si="148"/>
        <v>0</v>
      </c>
      <c r="S328" s="401">
        <f t="shared" si="148"/>
        <v>0</v>
      </c>
      <c r="T328" s="401">
        <f t="shared" si="148"/>
        <v>0</v>
      </c>
      <c r="U328" s="338"/>
      <c r="V328" s="338"/>
      <c r="W328" s="338"/>
      <c r="X328" s="338"/>
      <c r="Y328" s="338"/>
      <c r="Z328" s="338"/>
      <c r="AA328" s="338"/>
      <c r="AB328" s="338"/>
      <c r="AC328" s="338"/>
      <c r="AD328" s="338"/>
      <c r="AE328" s="338"/>
      <c r="AF328" s="338"/>
      <c r="AG328" s="338"/>
      <c r="AH328" s="338"/>
      <c r="AI328" s="338"/>
      <c r="AJ328" s="338"/>
      <c r="AK328" s="338"/>
      <c r="AL328" s="338"/>
      <c r="AM328" s="338"/>
      <c r="AN328" s="338"/>
      <c r="AO328" s="338"/>
      <c r="AP328" s="338"/>
      <c r="AQ328" s="338"/>
      <c r="AR328" s="338"/>
      <c r="AS328" s="338"/>
      <c r="AT328" s="338"/>
      <c r="AU328" s="338"/>
      <c r="AV328" s="338"/>
      <c r="AW328" s="338"/>
      <c r="AX328" s="338"/>
      <c r="AY328" s="338"/>
      <c r="AZ328" s="338"/>
      <c r="BA328" s="338"/>
      <c r="BB328" s="338"/>
      <c r="BC328" s="338"/>
      <c r="BD328" s="338"/>
      <c r="BE328" s="338"/>
      <c r="BF328" s="338"/>
      <c r="BG328" s="338"/>
      <c r="BH328" s="338"/>
    </row>
    <row r="329" spans="1:60" s="339" customFormat="1" ht="12.75" customHeight="1">
      <c r="A329" s="291" t="s">
        <v>67</v>
      </c>
      <c r="B329" s="6" t="s">
        <v>299</v>
      </c>
      <c r="C329" s="401">
        <f>C289+C247</f>
        <v>0</v>
      </c>
      <c r="D329" s="401">
        <f t="shared" si="148"/>
        <v>0</v>
      </c>
      <c r="E329" s="401">
        <f t="shared" si="148"/>
        <v>0</v>
      </c>
      <c r="F329" s="401">
        <f t="shared" si="148"/>
        <v>0</v>
      </c>
      <c r="G329" s="401">
        <f t="shared" si="148"/>
        <v>0</v>
      </c>
      <c r="H329" s="401">
        <f t="shared" si="148"/>
        <v>0</v>
      </c>
      <c r="I329" s="401">
        <f t="shared" si="148"/>
        <v>0</v>
      </c>
      <c r="J329" s="401">
        <f t="shared" si="148"/>
        <v>0</v>
      </c>
      <c r="K329" s="401">
        <f t="shared" si="148"/>
        <v>0</v>
      </c>
      <c r="L329" s="401">
        <f t="shared" si="148"/>
        <v>0</v>
      </c>
      <c r="M329" s="401">
        <f t="shared" si="148"/>
        <v>0</v>
      </c>
      <c r="N329" s="401">
        <f t="shared" si="148"/>
        <v>0</v>
      </c>
      <c r="O329" s="401">
        <f t="shared" si="148"/>
        <v>0</v>
      </c>
      <c r="P329" s="401">
        <f t="shared" si="148"/>
        <v>0</v>
      </c>
      <c r="Q329" s="401">
        <f t="shared" si="148"/>
        <v>0</v>
      </c>
      <c r="R329" s="401">
        <f t="shared" si="148"/>
        <v>0</v>
      </c>
      <c r="S329" s="401">
        <f t="shared" si="148"/>
        <v>0</v>
      </c>
      <c r="T329" s="401">
        <f t="shared" si="148"/>
        <v>0</v>
      </c>
      <c r="U329" s="338"/>
      <c r="V329" s="338"/>
      <c r="W329" s="338"/>
      <c r="X329" s="338"/>
      <c r="Y329" s="338"/>
      <c r="Z329" s="338"/>
      <c r="AA329" s="338"/>
      <c r="AB329" s="338"/>
      <c r="AC329" s="338"/>
      <c r="AD329" s="338"/>
      <c r="AE329" s="338"/>
      <c r="AF329" s="338"/>
      <c r="AG329" s="338"/>
      <c r="AH329" s="338"/>
      <c r="AI329" s="338"/>
      <c r="AJ329" s="338"/>
      <c r="AK329" s="338"/>
      <c r="AL329" s="338"/>
      <c r="AM329" s="338"/>
      <c r="AN329" s="338"/>
      <c r="AO329" s="338"/>
      <c r="AP329" s="338"/>
      <c r="AQ329" s="338"/>
      <c r="AR329" s="338"/>
      <c r="AS329" s="338"/>
      <c r="AT329" s="338"/>
      <c r="AU329" s="338"/>
      <c r="AV329" s="338"/>
      <c r="AW329" s="338"/>
      <c r="AX329" s="338"/>
      <c r="AY329" s="338"/>
      <c r="AZ329" s="338"/>
      <c r="BA329" s="338"/>
      <c r="BB329" s="338"/>
      <c r="BC329" s="338"/>
      <c r="BD329" s="338"/>
      <c r="BE329" s="338"/>
      <c r="BF329" s="338"/>
      <c r="BG329" s="338"/>
      <c r="BH329" s="338"/>
    </row>
    <row r="330" spans="1:60">
      <c r="A330" s="344"/>
      <c r="B330" s="331" t="s">
        <v>302</v>
      </c>
      <c r="C330" s="399">
        <f>C313+C320</f>
        <v>0</v>
      </c>
      <c r="D330" s="399">
        <f t="shared" ref="D330:T330" si="149">D313+D320</f>
        <v>0</v>
      </c>
      <c r="E330" s="399">
        <f t="shared" si="149"/>
        <v>0</v>
      </c>
      <c r="F330" s="399">
        <f t="shared" si="149"/>
        <v>0</v>
      </c>
      <c r="G330" s="399">
        <f t="shared" si="149"/>
        <v>0</v>
      </c>
      <c r="H330" s="399">
        <f t="shared" si="149"/>
        <v>0</v>
      </c>
      <c r="I330" s="399">
        <f t="shared" si="149"/>
        <v>0</v>
      </c>
      <c r="J330" s="399">
        <f t="shared" si="149"/>
        <v>0</v>
      </c>
      <c r="K330" s="399">
        <f t="shared" si="149"/>
        <v>0</v>
      </c>
      <c r="L330" s="399">
        <f t="shared" si="149"/>
        <v>0</v>
      </c>
      <c r="M330" s="399">
        <f t="shared" si="149"/>
        <v>0</v>
      </c>
      <c r="N330" s="399">
        <f t="shared" si="149"/>
        <v>0</v>
      </c>
      <c r="O330" s="399">
        <f t="shared" si="149"/>
        <v>0</v>
      </c>
      <c r="P330" s="399">
        <f t="shared" si="149"/>
        <v>0</v>
      </c>
      <c r="Q330" s="399">
        <f t="shared" si="149"/>
        <v>0</v>
      </c>
      <c r="R330" s="399">
        <f t="shared" si="149"/>
        <v>0</v>
      </c>
      <c r="S330" s="399">
        <f t="shared" si="149"/>
        <v>0</v>
      </c>
      <c r="T330" s="399">
        <f t="shared" si="149"/>
        <v>0</v>
      </c>
    </row>
    <row r="331" spans="1:60" s="8" customFormat="1" ht="13.5" customHeight="1">
      <c r="A331" s="346"/>
      <c r="B331" s="347" t="s">
        <v>303</v>
      </c>
      <c r="C331" s="342">
        <f>C311-C330</f>
        <v>0</v>
      </c>
      <c r="D331" s="342">
        <f t="shared" ref="D331:T331" si="150">D311-D330</f>
        <v>0</v>
      </c>
      <c r="E331" s="342">
        <f t="shared" si="150"/>
        <v>0</v>
      </c>
      <c r="F331" s="342">
        <f t="shared" si="150"/>
        <v>0</v>
      </c>
      <c r="G331" s="342">
        <f t="shared" si="150"/>
        <v>0</v>
      </c>
      <c r="H331" s="342">
        <f t="shared" si="150"/>
        <v>0</v>
      </c>
      <c r="I331" s="342">
        <f t="shared" si="150"/>
        <v>0</v>
      </c>
      <c r="J331" s="342">
        <f t="shared" si="150"/>
        <v>0</v>
      </c>
      <c r="K331" s="342">
        <f t="shared" si="150"/>
        <v>0</v>
      </c>
      <c r="L331" s="342">
        <f t="shared" si="150"/>
        <v>0</v>
      </c>
      <c r="M331" s="342">
        <f t="shared" si="150"/>
        <v>0</v>
      </c>
      <c r="N331" s="342">
        <f t="shared" si="150"/>
        <v>0</v>
      </c>
      <c r="O331" s="342">
        <f t="shared" si="150"/>
        <v>0</v>
      </c>
      <c r="P331" s="342">
        <f t="shared" si="150"/>
        <v>0</v>
      </c>
      <c r="Q331" s="342">
        <f t="shared" si="150"/>
        <v>0</v>
      </c>
      <c r="R331" s="342">
        <f t="shared" si="150"/>
        <v>0</v>
      </c>
      <c r="S331" s="342">
        <f t="shared" si="150"/>
        <v>0</v>
      </c>
      <c r="T331" s="342">
        <f t="shared" si="150"/>
        <v>0</v>
      </c>
      <c r="U331" s="301"/>
      <c r="V331" s="301"/>
      <c r="W331" s="301"/>
      <c r="X331" s="301"/>
      <c r="Y331" s="301"/>
      <c r="Z331" s="301"/>
      <c r="AA331" s="301"/>
      <c r="AB331" s="301"/>
      <c r="AC331" s="301"/>
      <c r="AD331" s="301"/>
      <c r="AE331" s="301"/>
      <c r="AF331" s="301"/>
      <c r="AG331" s="301"/>
      <c r="AH331" s="301"/>
      <c r="AI331" s="301"/>
      <c r="AJ331" s="301"/>
      <c r="AK331" s="301"/>
      <c r="AL331" s="301"/>
      <c r="AM331" s="301"/>
      <c r="AN331" s="301"/>
      <c r="AO331" s="301"/>
      <c r="AP331" s="301"/>
      <c r="AQ331" s="301"/>
      <c r="AR331" s="301"/>
      <c r="AS331" s="301"/>
      <c r="AT331" s="301"/>
      <c r="AU331" s="301"/>
      <c r="AV331" s="301"/>
      <c r="AW331" s="301"/>
      <c r="AX331" s="301"/>
      <c r="AY331" s="301"/>
      <c r="AZ331" s="301"/>
      <c r="BA331" s="301"/>
      <c r="BB331" s="301"/>
      <c r="BC331" s="301"/>
      <c r="BD331" s="301"/>
      <c r="BE331" s="301"/>
      <c r="BF331" s="301"/>
      <c r="BG331" s="301"/>
      <c r="BH331" s="301"/>
    </row>
  </sheetData>
  <customSheetViews>
    <customSheetView guid="{BD8A273F-EBDA-4BF5-9FEF-0F811D076781}" scale="90" showPageBreaks="1">
      <selection activeCell="C148" sqref="C148"/>
      <rowBreaks count="4" manualBreakCount="4">
        <brk id="65" max="16383" man="1"/>
        <brk id="173" max="16383" man="1"/>
        <brk id="229" max="16383" man="1"/>
        <brk id="292" max="16383" man="1"/>
      </rowBreaks>
      <pageMargins left="0.39370078740157483" right="0.35433070866141736" top="0.43307086614173229" bottom="0.35433070866141736" header="0.23622047244094491" footer="0.23622047244094491"/>
      <pageSetup paperSize="9" scale="64" orientation="landscape" r:id="rId1"/>
      <headerFooter>
        <oddHeader>&amp;C&amp;"Arial,Pogrubiony"&amp;14Plan finansowy</oddHeader>
        <oddFooter>&amp;C&amp;8Strona &amp;P z &amp;N&amp;R&amp;8&amp;A</oddFooter>
      </headerFooter>
    </customSheetView>
    <customSheetView guid="{42981FEF-5313-4B99-8040-85340FCD82AA}" scale="90" showPageBreaks="1">
      <selection activeCell="C148" sqref="C148"/>
      <rowBreaks count="4" manualBreakCount="4">
        <brk id="65" max="16383" man="1"/>
        <brk id="173" max="16383" man="1"/>
        <brk id="229" max="16383" man="1"/>
        <brk id="292" max="16383" man="1"/>
      </rowBreaks>
      <pageMargins left="0.39370078740157483" right="0.35433070866141736" top="0.43307086614173229" bottom="0.35433070866141736" header="0.23622047244094491" footer="0.23622047244094491"/>
      <pageSetup paperSize="9" scale="64" orientation="landscape" r:id="rId2"/>
      <headerFooter>
        <oddHeader>&amp;C&amp;"Arial,Pogrubiony"&amp;14Plan finansowy</oddHeader>
        <oddFooter>&amp;C&amp;8Strona &amp;P z &amp;N&amp;R&amp;8&amp;A</oddFooter>
      </headerFooter>
    </customSheetView>
    <customSheetView guid="{9EC9AAF8-31E5-417A-A928-3DBD93AA7952}" topLeftCell="A346">
      <selection activeCell="E358" sqref="E358"/>
      <pageMargins left="0.7" right="0.7" top="0.75" bottom="0.75" header="0.3" footer="0.3"/>
    </customSheetView>
    <customSheetView guid="{F7D79B8D-92A2-4094-827A-AE8F90DE993F}" topLeftCell="A187">
      <selection activeCell="E358" sqref="E358"/>
      <pageMargins left="0.7" right="0.7" top="0.75" bottom="0.75" header="0.3" footer="0.3"/>
    </customSheetView>
    <customSheetView guid="{19015944-8DC3-4198-B28B-DDAFEE7C00D9}" scale="90" showPageBreaks="1" topLeftCell="A187">
      <selection activeCell="C148" sqref="C148"/>
      <rowBreaks count="4" manualBreakCount="4">
        <brk id="65" max="16383" man="1"/>
        <brk id="173" max="16383" man="1"/>
        <brk id="229" max="16383" man="1"/>
        <brk id="292" max="16383" man="1"/>
      </rowBreaks>
      <pageMargins left="0.39370078740157483" right="0.35433070866141736" top="0.43307086614173229" bottom="0.35433070866141736" header="0.23622047244094491" footer="0.23622047244094491"/>
      <pageSetup paperSize="9" scale="64" orientation="landscape" verticalDpi="0" r:id="rId3"/>
      <headerFooter>
        <oddHeader>&amp;C&amp;"Arial,Pogrubiony"&amp;14Plan finansowy</oddHeader>
        <oddFooter>&amp;C&amp;8Strona &amp;P z &amp;N&amp;R&amp;8&amp;A</oddFooter>
      </headerFooter>
    </customSheetView>
    <customSheetView guid="{7459C945-4CDE-4B11-9340-999C59B3DCDD}" scale="90" showPageBreaks="1" topLeftCell="A187">
      <selection activeCell="C148" sqref="C148"/>
      <rowBreaks count="4" manualBreakCount="4">
        <brk id="65" max="16383" man="1"/>
        <brk id="173" max="16383" man="1"/>
        <brk id="229" max="16383" man="1"/>
        <brk id="292" max="16383" man="1"/>
      </rowBreaks>
      <pageMargins left="0.39370078740157483" right="0.35433070866141736" top="0.43307086614173229" bottom="0.35433070866141736" header="0.23622047244094491" footer="0.23622047244094491"/>
      <pageSetup paperSize="9" scale="64" orientation="landscape" r:id="rId4"/>
      <headerFooter>
        <oddHeader>&amp;C&amp;"Arial,Pogrubiony"&amp;14Plan finansowy</oddHeader>
        <oddFooter>&amp;C&amp;8Strona &amp;P z &amp;N&amp;R&amp;8&amp;A</oddFooter>
      </headerFooter>
    </customSheetView>
  </customSheetViews>
  <pageMargins left="0.39370078740157483" right="0.35433070866141736" top="0.43307086614173229" bottom="0.35433070866141736" header="0.23622047244094491" footer="0.23622047244094491"/>
  <pageSetup paperSize="9" scale="64" orientation="landscape" r:id="rId5"/>
  <headerFooter>
    <oddHeader>&amp;C&amp;"Arial,Pogrubiony"&amp;14Plan finansowy</oddHeader>
    <oddFooter>&amp;C&amp;8Strona &amp;P z &amp;N&amp;R&amp;8&amp;A</oddFooter>
  </headerFooter>
  <rowBreaks count="4" manualBreakCount="4">
    <brk id="65" max="16383" man="1"/>
    <brk id="173" max="16383" man="1"/>
    <brk id="229" max="16383" man="1"/>
    <brk id="292"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T386"/>
  <sheetViews>
    <sheetView zoomScale="90" zoomScaleNormal="90" workbookViewId="0">
      <selection activeCell="C368" sqref="C368"/>
    </sheetView>
  </sheetViews>
  <sheetFormatPr defaultRowHeight="12.75"/>
  <cols>
    <col min="1" max="1" width="4.28515625" style="288" customWidth="1"/>
    <col min="2" max="2" width="43.5703125" style="8" customWidth="1"/>
    <col min="3" max="32" width="15.7109375" style="34" customWidth="1"/>
    <col min="33" max="16384" width="9.140625" style="288"/>
  </cols>
  <sheetData>
    <row r="1" spans="1:32" s="286" customFormat="1">
      <c r="A1" s="29" t="s">
        <v>310</v>
      </c>
      <c r="B1" s="29"/>
      <c r="C1" s="32"/>
      <c r="D1" s="32"/>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row>
    <row r="2" spans="1:32">
      <c r="A2" s="8"/>
    </row>
    <row r="3" spans="1:32" s="289" customFormat="1">
      <c r="A3" s="31" t="s">
        <v>31</v>
      </c>
      <c r="B3" s="58" t="s">
        <v>32</v>
      </c>
      <c r="C3" s="35" t="s">
        <v>33</v>
      </c>
      <c r="D3" s="35" t="s">
        <v>33</v>
      </c>
      <c r="E3" s="35" t="s">
        <v>33</v>
      </c>
      <c r="F3" s="35" t="s">
        <v>33</v>
      </c>
      <c r="G3" s="35" t="s">
        <v>33</v>
      </c>
      <c r="H3" s="35" t="s">
        <v>33</v>
      </c>
      <c r="I3" s="35" t="s">
        <v>33</v>
      </c>
      <c r="J3" s="35" t="s">
        <v>33</v>
      </c>
      <c r="K3" s="35" t="s">
        <v>33</v>
      </c>
      <c r="L3" s="35" t="s">
        <v>33</v>
      </c>
      <c r="M3" s="35" t="s">
        <v>33</v>
      </c>
      <c r="N3" s="35" t="s">
        <v>33</v>
      </c>
      <c r="O3" s="35" t="s">
        <v>33</v>
      </c>
      <c r="P3" s="35" t="s">
        <v>33</v>
      </c>
      <c r="Q3" s="35" t="s">
        <v>33</v>
      </c>
      <c r="R3" s="35" t="s">
        <v>33</v>
      </c>
      <c r="S3" s="35" t="s">
        <v>33</v>
      </c>
      <c r="T3" s="35" t="s">
        <v>33</v>
      </c>
      <c r="U3" s="35" t="s">
        <v>33</v>
      </c>
      <c r="V3" s="35" t="s">
        <v>33</v>
      </c>
      <c r="W3" s="35" t="s">
        <v>33</v>
      </c>
      <c r="X3" s="35" t="s">
        <v>33</v>
      </c>
      <c r="Y3" s="35" t="s">
        <v>33</v>
      </c>
      <c r="Z3" s="35" t="s">
        <v>33</v>
      </c>
      <c r="AA3" s="35" t="s">
        <v>33</v>
      </c>
      <c r="AB3" s="35" t="s">
        <v>33</v>
      </c>
      <c r="AC3" s="35" t="s">
        <v>33</v>
      </c>
      <c r="AD3" s="35" t="s">
        <v>33</v>
      </c>
      <c r="AE3" s="35" t="s">
        <v>33</v>
      </c>
      <c r="AF3" s="35" t="s">
        <v>33</v>
      </c>
    </row>
    <row r="4" spans="1:32">
      <c r="A4" s="4" t="s">
        <v>57</v>
      </c>
      <c r="B4" s="290" t="s">
        <v>206</v>
      </c>
      <c r="C4" s="42">
        <f>SUM(C5:C8)</f>
        <v>0</v>
      </c>
      <c r="D4" s="42">
        <f t="shared" ref="D4:AE4" si="0">SUM(D5:D8)</f>
        <v>0</v>
      </c>
      <c r="E4" s="42">
        <f t="shared" si="0"/>
        <v>0</v>
      </c>
      <c r="F4" s="42">
        <f t="shared" si="0"/>
        <v>0</v>
      </c>
      <c r="G4" s="42">
        <f t="shared" si="0"/>
        <v>0</v>
      </c>
      <c r="H4" s="42">
        <f t="shared" si="0"/>
        <v>0</v>
      </c>
      <c r="I4" s="42">
        <f t="shared" si="0"/>
        <v>0</v>
      </c>
      <c r="J4" s="42">
        <f t="shared" si="0"/>
        <v>0</v>
      </c>
      <c r="K4" s="42">
        <f t="shared" si="0"/>
        <v>0</v>
      </c>
      <c r="L4" s="42">
        <f t="shared" si="0"/>
        <v>0</v>
      </c>
      <c r="M4" s="42">
        <f t="shared" si="0"/>
        <v>0</v>
      </c>
      <c r="N4" s="42">
        <f t="shared" si="0"/>
        <v>0</v>
      </c>
      <c r="O4" s="42">
        <f t="shared" si="0"/>
        <v>0</v>
      </c>
      <c r="P4" s="42">
        <f t="shared" si="0"/>
        <v>0</v>
      </c>
      <c r="Q4" s="42">
        <f t="shared" si="0"/>
        <v>0</v>
      </c>
      <c r="R4" s="42">
        <f t="shared" si="0"/>
        <v>0</v>
      </c>
      <c r="S4" s="42">
        <f t="shared" si="0"/>
        <v>0</v>
      </c>
      <c r="T4" s="42">
        <f t="shared" si="0"/>
        <v>0</v>
      </c>
      <c r="U4" s="42">
        <f t="shared" si="0"/>
        <v>0</v>
      </c>
      <c r="V4" s="42">
        <f t="shared" si="0"/>
        <v>0</v>
      </c>
      <c r="W4" s="42">
        <f t="shared" si="0"/>
        <v>0</v>
      </c>
      <c r="X4" s="42">
        <f t="shared" si="0"/>
        <v>0</v>
      </c>
      <c r="Y4" s="42">
        <f t="shared" si="0"/>
        <v>0</v>
      </c>
      <c r="Z4" s="42">
        <f t="shared" si="0"/>
        <v>0</v>
      </c>
      <c r="AA4" s="42">
        <f t="shared" si="0"/>
        <v>0</v>
      </c>
      <c r="AB4" s="42">
        <f t="shared" si="0"/>
        <v>0</v>
      </c>
      <c r="AC4" s="42">
        <f t="shared" si="0"/>
        <v>0</v>
      </c>
      <c r="AD4" s="42">
        <f t="shared" si="0"/>
        <v>0</v>
      </c>
      <c r="AE4" s="42">
        <f t="shared" si="0"/>
        <v>0</v>
      </c>
      <c r="AF4" s="42">
        <f>SUM(AF5:AF8)</f>
        <v>0</v>
      </c>
    </row>
    <row r="5" spans="1:32">
      <c r="A5" s="291" t="s">
        <v>58</v>
      </c>
      <c r="B5" s="194" t="s">
        <v>207</v>
      </c>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row>
    <row r="6" spans="1:32">
      <c r="A6" s="291" t="s">
        <v>133</v>
      </c>
      <c r="B6" s="194" t="s">
        <v>208</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row>
    <row r="7" spans="1:32" ht="25.5">
      <c r="A7" s="291" t="s">
        <v>144</v>
      </c>
      <c r="B7" s="194" t="s">
        <v>209</v>
      </c>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row>
    <row r="8" spans="1:32">
      <c r="A8" s="291" t="s">
        <v>145</v>
      </c>
      <c r="B8" s="194" t="s">
        <v>210</v>
      </c>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row>
    <row r="9" spans="1:32">
      <c r="A9" s="9" t="s">
        <v>59</v>
      </c>
      <c r="B9" s="292" t="s">
        <v>211</v>
      </c>
      <c r="C9" s="42">
        <f>SUM(C10:C17)</f>
        <v>0</v>
      </c>
      <c r="D9" s="42">
        <f t="shared" ref="D9:AE9" si="1">SUM(D10:D17)</f>
        <v>0</v>
      </c>
      <c r="E9" s="42">
        <f t="shared" si="1"/>
        <v>0</v>
      </c>
      <c r="F9" s="42">
        <f t="shared" si="1"/>
        <v>0</v>
      </c>
      <c r="G9" s="42">
        <f t="shared" si="1"/>
        <v>0</v>
      </c>
      <c r="H9" s="42">
        <f t="shared" si="1"/>
        <v>0</v>
      </c>
      <c r="I9" s="42">
        <f t="shared" si="1"/>
        <v>0</v>
      </c>
      <c r="J9" s="42">
        <f t="shared" si="1"/>
        <v>0</v>
      </c>
      <c r="K9" s="42">
        <f t="shared" si="1"/>
        <v>0</v>
      </c>
      <c r="L9" s="42">
        <f t="shared" si="1"/>
        <v>0</v>
      </c>
      <c r="M9" s="42">
        <f t="shared" si="1"/>
        <v>0</v>
      </c>
      <c r="N9" s="42">
        <f t="shared" si="1"/>
        <v>0</v>
      </c>
      <c r="O9" s="42">
        <f t="shared" si="1"/>
        <v>0</v>
      </c>
      <c r="P9" s="42">
        <f t="shared" si="1"/>
        <v>0</v>
      </c>
      <c r="Q9" s="42">
        <f t="shared" si="1"/>
        <v>0</v>
      </c>
      <c r="R9" s="42">
        <f t="shared" si="1"/>
        <v>0</v>
      </c>
      <c r="S9" s="42">
        <f t="shared" si="1"/>
        <v>0</v>
      </c>
      <c r="T9" s="42">
        <f t="shared" si="1"/>
        <v>0</v>
      </c>
      <c r="U9" s="42">
        <f t="shared" si="1"/>
        <v>0</v>
      </c>
      <c r="V9" s="42">
        <f t="shared" si="1"/>
        <v>0</v>
      </c>
      <c r="W9" s="42">
        <f t="shared" si="1"/>
        <v>0</v>
      </c>
      <c r="X9" s="42">
        <f t="shared" si="1"/>
        <v>0</v>
      </c>
      <c r="Y9" s="42">
        <f t="shared" si="1"/>
        <v>0</v>
      </c>
      <c r="Z9" s="42">
        <f t="shared" si="1"/>
        <v>0</v>
      </c>
      <c r="AA9" s="42">
        <f t="shared" si="1"/>
        <v>0</v>
      </c>
      <c r="AB9" s="42">
        <f t="shared" si="1"/>
        <v>0</v>
      </c>
      <c r="AC9" s="42">
        <f t="shared" si="1"/>
        <v>0</v>
      </c>
      <c r="AD9" s="42">
        <f t="shared" si="1"/>
        <v>0</v>
      </c>
      <c r="AE9" s="42">
        <f t="shared" si="1"/>
        <v>0</v>
      </c>
      <c r="AF9" s="42">
        <f>SUM(AF10:AF17)</f>
        <v>0</v>
      </c>
    </row>
    <row r="10" spans="1:32">
      <c r="A10" s="293" t="s">
        <v>58</v>
      </c>
      <c r="B10" s="294" t="s">
        <v>212</v>
      </c>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row>
    <row r="11" spans="1:32">
      <c r="A11" s="293" t="s">
        <v>133</v>
      </c>
      <c r="B11" s="294" t="s">
        <v>213</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row>
    <row r="12" spans="1:32">
      <c r="A12" s="293" t="s">
        <v>144</v>
      </c>
      <c r="B12" s="294" t="s">
        <v>214</v>
      </c>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row>
    <row r="13" spans="1:32">
      <c r="A13" s="293" t="s">
        <v>145</v>
      </c>
      <c r="B13" s="294" t="s">
        <v>215</v>
      </c>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row>
    <row r="14" spans="1:32">
      <c r="A14" s="293" t="s">
        <v>146</v>
      </c>
      <c r="B14" s="294" t="s">
        <v>216</v>
      </c>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row>
    <row r="15" spans="1:32">
      <c r="A15" s="293" t="s">
        <v>217</v>
      </c>
      <c r="B15" s="294" t="s">
        <v>218</v>
      </c>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row>
    <row r="16" spans="1:32">
      <c r="A16" s="293" t="s">
        <v>219</v>
      </c>
      <c r="B16" s="294" t="s">
        <v>220</v>
      </c>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row>
    <row r="17" spans="1:32">
      <c r="A17" s="291" t="s">
        <v>221</v>
      </c>
      <c r="B17" s="194" t="s">
        <v>222</v>
      </c>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row>
    <row r="18" spans="1:32">
      <c r="A18" s="3" t="s">
        <v>60</v>
      </c>
      <c r="B18" s="10" t="s">
        <v>223</v>
      </c>
      <c r="C18" s="41">
        <f>C4-C9</f>
        <v>0</v>
      </c>
      <c r="D18" s="41">
        <f t="shared" ref="D18:AE18" si="2">D4-D9</f>
        <v>0</v>
      </c>
      <c r="E18" s="41">
        <f t="shared" si="2"/>
        <v>0</v>
      </c>
      <c r="F18" s="41">
        <f t="shared" si="2"/>
        <v>0</v>
      </c>
      <c r="G18" s="41">
        <f t="shared" si="2"/>
        <v>0</v>
      </c>
      <c r="H18" s="41">
        <f t="shared" si="2"/>
        <v>0</v>
      </c>
      <c r="I18" s="41">
        <f t="shared" si="2"/>
        <v>0</v>
      </c>
      <c r="J18" s="41">
        <f t="shared" si="2"/>
        <v>0</v>
      </c>
      <c r="K18" s="41">
        <f t="shared" si="2"/>
        <v>0</v>
      </c>
      <c r="L18" s="41">
        <f t="shared" si="2"/>
        <v>0</v>
      </c>
      <c r="M18" s="41">
        <f t="shared" si="2"/>
        <v>0</v>
      </c>
      <c r="N18" s="41">
        <f t="shared" si="2"/>
        <v>0</v>
      </c>
      <c r="O18" s="41">
        <f t="shared" si="2"/>
        <v>0</v>
      </c>
      <c r="P18" s="41">
        <f t="shared" si="2"/>
        <v>0</v>
      </c>
      <c r="Q18" s="41">
        <f t="shared" si="2"/>
        <v>0</v>
      </c>
      <c r="R18" s="41">
        <f t="shared" si="2"/>
        <v>0</v>
      </c>
      <c r="S18" s="41">
        <f t="shared" si="2"/>
        <v>0</v>
      </c>
      <c r="T18" s="41">
        <f t="shared" si="2"/>
        <v>0</v>
      </c>
      <c r="U18" s="41">
        <f t="shared" si="2"/>
        <v>0</v>
      </c>
      <c r="V18" s="41">
        <f t="shared" si="2"/>
        <v>0</v>
      </c>
      <c r="W18" s="41">
        <f t="shared" si="2"/>
        <v>0</v>
      </c>
      <c r="X18" s="41">
        <f t="shared" si="2"/>
        <v>0</v>
      </c>
      <c r="Y18" s="41">
        <f t="shared" si="2"/>
        <v>0</v>
      </c>
      <c r="Z18" s="41">
        <f t="shared" si="2"/>
        <v>0</v>
      </c>
      <c r="AA18" s="41">
        <f t="shared" si="2"/>
        <v>0</v>
      </c>
      <c r="AB18" s="41">
        <f t="shared" si="2"/>
        <v>0</v>
      </c>
      <c r="AC18" s="41">
        <f t="shared" si="2"/>
        <v>0</v>
      </c>
      <c r="AD18" s="41">
        <f t="shared" si="2"/>
        <v>0</v>
      </c>
      <c r="AE18" s="41">
        <f t="shared" si="2"/>
        <v>0</v>
      </c>
      <c r="AF18" s="41">
        <f>AF4-AF9</f>
        <v>0</v>
      </c>
    </row>
    <row r="19" spans="1:32">
      <c r="A19" s="4" t="s">
        <v>61</v>
      </c>
      <c r="B19" s="290" t="s">
        <v>224</v>
      </c>
      <c r="C19" s="42">
        <f>SUM(C20:C21)</f>
        <v>0</v>
      </c>
      <c r="D19" s="42">
        <f t="shared" ref="D19:AE19" si="3">SUM(D20:D21)</f>
        <v>0</v>
      </c>
      <c r="E19" s="42">
        <f t="shared" si="3"/>
        <v>0</v>
      </c>
      <c r="F19" s="42">
        <f t="shared" si="3"/>
        <v>0</v>
      </c>
      <c r="G19" s="42">
        <f t="shared" si="3"/>
        <v>0</v>
      </c>
      <c r="H19" s="42">
        <f t="shared" si="3"/>
        <v>0</v>
      </c>
      <c r="I19" s="42">
        <f t="shared" si="3"/>
        <v>0</v>
      </c>
      <c r="J19" s="42">
        <f t="shared" si="3"/>
        <v>0</v>
      </c>
      <c r="K19" s="42">
        <f t="shared" si="3"/>
        <v>0</v>
      </c>
      <c r="L19" s="42">
        <f t="shared" si="3"/>
        <v>0</v>
      </c>
      <c r="M19" s="42">
        <f t="shared" si="3"/>
        <v>0</v>
      </c>
      <c r="N19" s="42">
        <f t="shared" si="3"/>
        <v>0</v>
      </c>
      <c r="O19" s="42">
        <f t="shared" si="3"/>
        <v>0</v>
      </c>
      <c r="P19" s="42">
        <f t="shared" si="3"/>
        <v>0</v>
      </c>
      <c r="Q19" s="42">
        <f t="shared" si="3"/>
        <v>0</v>
      </c>
      <c r="R19" s="42">
        <f t="shared" si="3"/>
        <v>0</v>
      </c>
      <c r="S19" s="42">
        <f t="shared" si="3"/>
        <v>0</v>
      </c>
      <c r="T19" s="42">
        <f t="shared" si="3"/>
        <v>0</v>
      </c>
      <c r="U19" s="42">
        <f t="shared" si="3"/>
        <v>0</v>
      </c>
      <c r="V19" s="42">
        <f t="shared" si="3"/>
        <v>0</v>
      </c>
      <c r="W19" s="42">
        <f t="shared" si="3"/>
        <v>0</v>
      </c>
      <c r="X19" s="42">
        <f t="shared" si="3"/>
        <v>0</v>
      </c>
      <c r="Y19" s="42">
        <f t="shared" si="3"/>
        <v>0</v>
      </c>
      <c r="Z19" s="42">
        <f t="shared" si="3"/>
        <v>0</v>
      </c>
      <c r="AA19" s="42">
        <f t="shared" si="3"/>
        <v>0</v>
      </c>
      <c r="AB19" s="42">
        <f t="shared" si="3"/>
        <v>0</v>
      </c>
      <c r="AC19" s="42">
        <f t="shared" si="3"/>
        <v>0</v>
      </c>
      <c r="AD19" s="42">
        <f t="shared" si="3"/>
        <v>0</v>
      </c>
      <c r="AE19" s="42">
        <f t="shared" si="3"/>
        <v>0</v>
      </c>
      <c r="AF19" s="42">
        <f>SUM(AF20:AF21)</f>
        <v>0</v>
      </c>
    </row>
    <row r="20" spans="1:32">
      <c r="A20" s="293" t="s">
        <v>58</v>
      </c>
      <c r="B20" s="5" t="s">
        <v>225</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row>
    <row r="21" spans="1:32">
      <c r="A21" s="293" t="s">
        <v>133</v>
      </c>
      <c r="B21" s="5" t="s">
        <v>226</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row>
    <row r="22" spans="1:32">
      <c r="A22" s="4" t="s">
        <v>62</v>
      </c>
      <c r="B22" s="290" t="s">
        <v>227</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row>
    <row r="23" spans="1:32">
      <c r="A23" s="3" t="s">
        <v>63</v>
      </c>
      <c r="B23" s="10" t="s">
        <v>228</v>
      </c>
      <c r="C23" s="41">
        <f>C18+C19-C22</f>
        <v>0</v>
      </c>
      <c r="D23" s="41">
        <f t="shared" ref="D23:AE23" si="4">D18+D19-D22</f>
        <v>0</v>
      </c>
      <c r="E23" s="41">
        <f t="shared" si="4"/>
        <v>0</v>
      </c>
      <c r="F23" s="41">
        <f t="shared" si="4"/>
        <v>0</v>
      </c>
      <c r="G23" s="41">
        <f t="shared" si="4"/>
        <v>0</v>
      </c>
      <c r="H23" s="41">
        <f t="shared" si="4"/>
        <v>0</v>
      </c>
      <c r="I23" s="41">
        <f t="shared" si="4"/>
        <v>0</v>
      </c>
      <c r="J23" s="41">
        <f t="shared" si="4"/>
        <v>0</v>
      </c>
      <c r="K23" s="41">
        <f t="shared" si="4"/>
        <v>0</v>
      </c>
      <c r="L23" s="41">
        <f t="shared" si="4"/>
        <v>0</v>
      </c>
      <c r="M23" s="41">
        <f t="shared" si="4"/>
        <v>0</v>
      </c>
      <c r="N23" s="41">
        <f t="shared" si="4"/>
        <v>0</v>
      </c>
      <c r="O23" s="41">
        <f t="shared" si="4"/>
        <v>0</v>
      </c>
      <c r="P23" s="41">
        <f t="shared" si="4"/>
        <v>0</v>
      </c>
      <c r="Q23" s="41">
        <f t="shared" si="4"/>
        <v>0</v>
      </c>
      <c r="R23" s="41">
        <f t="shared" si="4"/>
        <v>0</v>
      </c>
      <c r="S23" s="41">
        <f t="shared" si="4"/>
        <v>0</v>
      </c>
      <c r="T23" s="41">
        <f t="shared" si="4"/>
        <v>0</v>
      </c>
      <c r="U23" s="41">
        <f t="shared" si="4"/>
        <v>0</v>
      </c>
      <c r="V23" s="41">
        <f t="shared" si="4"/>
        <v>0</v>
      </c>
      <c r="W23" s="41">
        <f t="shared" si="4"/>
        <v>0</v>
      </c>
      <c r="X23" s="41">
        <f t="shared" si="4"/>
        <v>0</v>
      </c>
      <c r="Y23" s="41">
        <f t="shared" si="4"/>
        <v>0</v>
      </c>
      <c r="Z23" s="41">
        <f t="shared" si="4"/>
        <v>0</v>
      </c>
      <c r="AA23" s="41">
        <f t="shared" si="4"/>
        <v>0</v>
      </c>
      <c r="AB23" s="41">
        <f t="shared" si="4"/>
        <v>0</v>
      </c>
      <c r="AC23" s="41">
        <f t="shared" si="4"/>
        <v>0</v>
      </c>
      <c r="AD23" s="41">
        <f t="shared" si="4"/>
        <v>0</v>
      </c>
      <c r="AE23" s="41">
        <f t="shared" si="4"/>
        <v>0</v>
      </c>
      <c r="AF23" s="41">
        <f>AF18+AF19-AF22</f>
        <v>0</v>
      </c>
    </row>
    <row r="24" spans="1:32">
      <c r="A24" s="4" t="s">
        <v>64</v>
      </c>
      <c r="B24" s="290" t="s">
        <v>229</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row>
    <row r="25" spans="1:32">
      <c r="A25" s="4" t="s">
        <v>65</v>
      </c>
      <c r="B25" s="290" t="s">
        <v>230</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row>
    <row r="26" spans="1:32" ht="25.5">
      <c r="A26" s="3" t="s">
        <v>58</v>
      </c>
      <c r="B26" s="10" t="s">
        <v>231</v>
      </c>
      <c r="C26" s="41">
        <f>C23+C24-C25</f>
        <v>0</v>
      </c>
      <c r="D26" s="41">
        <f t="shared" ref="D26:AE26" si="5">D23+D24-D25</f>
        <v>0</v>
      </c>
      <c r="E26" s="41">
        <f t="shared" si="5"/>
        <v>0</v>
      </c>
      <c r="F26" s="41">
        <f t="shared" si="5"/>
        <v>0</v>
      </c>
      <c r="G26" s="41">
        <f t="shared" si="5"/>
        <v>0</v>
      </c>
      <c r="H26" s="41">
        <f t="shared" si="5"/>
        <v>0</v>
      </c>
      <c r="I26" s="41">
        <f t="shared" si="5"/>
        <v>0</v>
      </c>
      <c r="J26" s="41">
        <f t="shared" si="5"/>
        <v>0</v>
      </c>
      <c r="K26" s="41">
        <f t="shared" si="5"/>
        <v>0</v>
      </c>
      <c r="L26" s="41">
        <f t="shared" si="5"/>
        <v>0</v>
      </c>
      <c r="M26" s="41">
        <f t="shared" si="5"/>
        <v>0</v>
      </c>
      <c r="N26" s="41">
        <f t="shared" si="5"/>
        <v>0</v>
      </c>
      <c r="O26" s="41">
        <f t="shared" si="5"/>
        <v>0</v>
      </c>
      <c r="P26" s="41">
        <f t="shared" si="5"/>
        <v>0</v>
      </c>
      <c r="Q26" s="41">
        <f t="shared" si="5"/>
        <v>0</v>
      </c>
      <c r="R26" s="41">
        <f t="shared" si="5"/>
        <v>0</v>
      </c>
      <c r="S26" s="41">
        <f t="shared" si="5"/>
        <v>0</v>
      </c>
      <c r="T26" s="41">
        <f t="shared" si="5"/>
        <v>0</v>
      </c>
      <c r="U26" s="41">
        <f t="shared" si="5"/>
        <v>0</v>
      </c>
      <c r="V26" s="41">
        <f t="shared" si="5"/>
        <v>0</v>
      </c>
      <c r="W26" s="41">
        <f t="shared" si="5"/>
        <v>0</v>
      </c>
      <c r="X26" s="41">
        <f t="shared" si="5"/>
        <v>0</v>
      </c>
      <c r="Y26" s="41">
        <f t="shared" si="5"/>
        <v>0</v>
      </c>
      <c r="Z26" s="41">
        <f t="shared" si="5"/>
        <v>0</v>
      </c>
      <c r="AA26" s="41">
        <f t="shared" si="5"/>
        <v>0</v>
      </c>
      <c r="AB26" s="41">
        <f t="shared" si="5"/>
        <v>0</v>
      </c>
      <c r="AC26" s="41">
        <f t="shared" si="5"/>
        <v>0</v>
      </c>
      <c r="AD26" s="41">
        <f t="shared" si="5"/>
        <v>0</v>
      </c>
      <c r="AE26" s="41">
        <f t="shared" si="5"/>
        <v>0</v>
      </c>
      <c r="AF26" s="41">
        <f>AF23+AF24-AF25</f>
        <v>0</v>
      </c>
    </row>
    <row r="27" spans="1:32">
      <c r="A27" s="291" t="s">
        <v>58</v>
      </c>
      <c r="B27" s="194" t="s">
        <v>232</v>
      </c>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row>
    <row r="28" spans="1:32">
      <c r="A28" s="291" t="s">
        <v>133</v>
      </c>
      <c r="B28" s="194" t="s">
        <v>233</v>
      </c>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row>
    <row r="29" spans="1:32">
      <c r="A29" s="3" t="s">
        <v>234</v>
      </c>
      <c r="B29" s="10" t="s">
        <v>235</v>
      </c>
      <c r="C29" s="41">
        <f>C26+C27-C28</f>
        <v>0</v>
      </c>
      <c r="D29" s="41">
        <f t="shared" ref="D29:AE29" si="6">D26+D27-D28</f>
        <v>0</v>
      </c>
      <c r="E29" s="41">
        <f t="shared" si="6"/>
        <v>0</v>
      </c>
      <c r="F29" s="41">
        <f t="shared" si="6"/>
        <v>0</v>
      </c>
      <c r="G29" s="41">
        <f t="shared" si="6"/>
        <v>0</v>
      </c>
      <c r="H29" s="41">
        <f t="shared" si="6"/>
        <v>0</v>
      </c>
      <c r="I29" s="41">
        <f t="shared" si="6"/>
        <v>0</v>
      </c>
      <c r="J29" s="41">
        <f t="shared" si="6"/>
        <v>0</v>
      </c>
      <c r="K29" s="41">
        <f t="shared" si="6"/>
        <v>0</v>
      </c>
      <c r="L29" s="41">
        <f t="shared" si="6"/>
        <v>0</v>
      </c>
      <c r="M29" s="41">
        <f t="shared" si="6"/>
        <v>0</v>
      </c>
      <c r="N29" s="41">
        <f t="shared" si="6"/>
        <v>0</v>
      </c>
      <c r="O29" s="41">
        <f t="shared" si="6"/>
        <v>0</v>
      </c>
      <c r="P29" s="41">
        <f t="shared" si="6"/>
        <v>0</v>
      </c>
      <c r="Q29" s="41">
        <f t="shared" si="6"/>
        <v>0</v>
      </c>
      <c r="R29" s="41">
        <f t="shared" si="6"/>
        <v>0</v>
      </c>
      <c r="S29" s="41">
        <f t="shared" si="6"/>
        <v>0</v>
      </c>
      <c r="T29" s="41">
        <f t="shared" si="6"/>
        <v>0</v>
      </c>
      <c r="U29" s="41">
        <f t="shared" si="6"/>
        <v>0</v>
      </c>
      <c r="V29" s="41">
        <f t="shared" si="6"/>
        <v>0</v>
      </c>
      <c r="W29" s="41">
        <f t="shared" si="6"/>
        <v>0</v>
      </c>
      <c r="X29" s="41">
        <f t="shared" si="6"/>
        <v>0</v>
      </c>
      <c r="Y29" s="41">
        <f t="shared" si="6"/>
        <v>0</v>
      </c>
      <c r="Z29" s="41">
        <f t="shared" si="6"/>
        <v>0</v>
      </c>
      <c r="AA29" s="41">
        <f t="shared" si="6"/>
        <v>0</v>
      </c>
      <c r="AB29" s="41">
        <f t="shared" si="6"/>
        <v>0</v>
      </c>
      <c r="AC29" s="41">
        <f t="shared" si="6"/>
        <v>0</v>
      </c>
      <c r="AD29" s="41">
        <f t="shared" si="6"/>
        <v>0</v>
      </c>
      <c r="AE29" s="41">
        <f t="shared" si="6"/>
        <v>0</v>
      </c>
      <c r="AF29" s="41">
        <f>AF26+AF27-AF28</f>
        <v>0</v>
      </c>
    </row>
    <row r="30" spans="1:32">
      <c r="A30" s="295" t="s">
        <v>236</v>
      </c>
      <c r="B30" s="290" t="s">
        <v>237</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row>
    <row r="31" spans="1:32">
      <c r="A31" s="295" t="s">
        <v>238</v>
      </c>
      <c r="B31" s="290" t="s">
        <v>239</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row>
    <row r="32" spans="1:32">
      <c r="A32" s="2" t="s">
        <v>240</v>
      </c>
      <c r="B32" s="296" t="s">
        <v>241</v>
      </c>
      <c r="C32" s="40">
        <f>C29-C30-C31</f>
        <v>0</v>
      </c>
      <c r="D32" s="40">
        <f t="shared" ref="D32:AE32" si="7">D29-D30-D31</f>
        <v>0</v>
      </c>
      <c r="E32" s="40">
        <f t="shared" si="7"/>
        <v>0</v>
      </c>
      <c r="F32" s="40">
        <f t="shared" si="7"/>
        <v>0</v>
      </c>
      <c r="G32" s="40">
        <f t="shared" si="7"/>
        <v>0</v>
      </c>
      <c r="H32" s="40">
        <f t="shared" si="7"/>
        <v>0</v>
      </c>
      <c r="I32" s="40">
        <f t="shared" si="7"/>
        <v>0</v>
      </c>
      <c r="J32" s="40">
        <f t="shared" si="7"/>
        <v>0</v>
      </c>
      <c r="K32" s="40">
        <f t="shared" si="7"/>
        <v>0</v>
      </c>
      <c r="L32" s="40">
        <f t="shared" si="7"/>
        <v>0</v>
      </c>
      <c r="M32" s="40">
        <f t="shared" si="7"/>
        <v>0</v>
      </c>
      <c r="N32" s="40">
        <f t="shared" si="7"/>
        <v>0</v>
      </c>
      <c r="O32" s="40">
        <f t="shared" si="7"/>
        <v>0</v>
      </c>
      <c r="P32" s="40">
        <f t="shared" si="7"/>
        <v>0</v>
      </c>
      <c r="Q32" s="40">
        <f t="shared" si="7"/>
        <v>0</v>
      </c>
      <c r="R32" s="40">
        <f t="shared" si="7"/>
        <v>0</v>
      </c>
      <c r="S32" s="40">
        <f t="shared" si="7"/>
        <v>0</v>
      </c>
      <c r="T32" s="40">
        <f t="shared" si="7"/>
        <v>0</v>
      </c>
      <c r="U32" s="40">
        <f t="shared" si="7"/>
        <v>0</v>
      </c>
      <c r="V32" s="40">
        <f t="shared" si="7"/>
        <v>0</v>
      </c>
      <c r="W32" s="40">
        <f t="shared" si="7"/>
        <v>0</v>
      </c>
      <c r="X32" s="40">
        <f t="shared" si="7"/>
        <v>0</v>
      </c>
      <c r="Y32" s="40">
        <f t="shared" si="7"/>
        <v>0</v>
      </c>
      <c r="Z32" s="40">
        <f t="shared" si="7"/>
        <v>0</v>
      </c>
      <c r="AA32" s="40">
        <f t="shared" si="7"/>
        <v>0</v>
      </c>
      <c r="AB32" s="40">
        <f t="shared" si="7"/>
        <v>0</v>
      </c>
      <c r="AC32" s="40">
        <f t="shared" si="7"/>
        <v>0</v>
      </c>
      <c r="AD32" s="40">
        <f t="shared" si="7"/>
        <v>0</v>
      </c>
      <c r="AE32" s="40">
        <f t="shared" si="7"/>
        <v>0</v>
      </c>
      <c r="AF32" s="40">
        <f>AF29-AF30-AF31</f>
        <v>0</v>
      </c>
    </row>
    <row r="33" spans="1:32">
      <c r="A33" s="92"/>
    </row>
    <row r="34" spans="1:32" s="286" customFormat="1">
      <c r="A34" s="29" t="s">
        <v>311</v>
      </c>
      <c r="B34" s="29"/>
      <c r="C34" s="32"/>
      <c r="D34" s="32"/>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row>
    <row r="35" spans="1:32">
      <c r="A35" s="8"/>
    </row>
    <row r="36" spans="1:32" s="289" customFormat="1">
      <c r="A36" s="31" t="s">
        <v>31</v>
      </c>
      <c r="B36" s="58" t="s">
        <v>32</v>
      </c>
      <c r="C36" s="35" t="s">
        <v>33</v>
      </c>
      <c r="D36" s="35" t="s">
        <v>33</v>
      </c>
      <c r="E36" s="35" t="s">
        <v>33</v>
      </c>
      <c r="F36" s="35" t="s">
        <v>33</v>
      </c>
      <c r="G36" s="35" t="s">
        <v>33</v>
      </c>
      <c r="H36" s="35" t="s">
        <v>33</v>
      </c>
      <c r="I36" s="35" t="s">
        <v>33</v>
      </c>
      <c r="J36" s="35" t="s">
        <v>33</v>
      </c>
      <c r="K36" s="35" t="s">
        <v>33</v>
      </c>
      <c r="L36" s="35" t="s">
        <v>33</v>
      </c>
      <c r="M36" s="35" t="s">
        <v>33</v>
      </c>
      <c r="N36" s="35" t="s">
        <v>33</v>
      </c>
      <c r="O36" s="35" t="s">
        <v>33</v>
      </c>
      <c r="P36" s="35" t="s">
        <v>33</v>
      </c>
      <c r="Q36" s="35" t="s">
        <v>33</v>
      </c>
      <c r="R36" s="35" t="s">
        <v>33</v>
      </c>
      <c r="S36" s="35" t="s">
        <v>33</v>
      </c>
      <c r="T36" s="35" t="s">
        <v>33</v>
      </c>
      <c r="U36" s="35" t="s">
        <v>33</v>
      </c>
      <c r="V36" s="35" t="s">
        <v>33</v>
      </c>
      <c r="W36" s="35" t="s">
        <v>33</v>
      </c>
      <c r="X36" s="35" t="s">
        <v>33</v>
      </c>
      <c r="Y36" s="35" t="s">
        <v>33</v>
      </c>
      <c r="Z36" s="35" t="s">
        <v>33</v>
      </c>
      <c r="AA36" s="35" t="s">
        <v>33</v>
      </c>
      <c r="AB36" s="35" t="s">
        <v>33</v>
      </c>
      <c r="AC36" s="35" t="s">
        <v>33</v>
      </c>
      <c r="AD36" s="35" t="s">
        <v>33</v>
      </c>
      <c r="AE36" s="35" t="s">
        <v>33</v>
      </c>
      <c r="AF36" s="35" t="s">
        <v>33</v>
      </c>
    </row>
    <row r="37" spans="1:32">
      <c r="A37" s="4" t="s">
        <v>57</v>
      </c>
      <c r="B37" s="290" t="s">
        <v>206</v>
      </c>
      <c r="C37" s="42">
        <f>SUM(C38:C41)</f>
        <v>0</v>
      </c>
      <c r="D37" s="42">
        <f t="shared" ref="D37:AE37" si="8">SUM(D38:D41)</f>
        <v>0</v>
      </c>
      <c r="E37" s="42">
        <f t="shared" si="8"/>
        <v>0</v>
      </c>
      <c r="F37" s="42">
        <f t="shared" si="8"/>
        <v>0</v>
      </c>
      <c r="G37" s="42">
        <f t="shared" si="8"/>
        <v>0</v>
      </c>
      <c r="H37" s="42">
        <f t="shared" si="8"/>
        <v>0</v>
      </c>
      <c r="I37" s="42">
        <f t="shared" si="8"/>
        <v>0</v>
      </c>
      <c r="J37" s="42">
        <f t="shared" si="8"/>
        <v>0</v>
      </c>
      <c r="K37" s="42">
        <f t="shared" si="8"/>
        <v>0</v>
      </c>
      <c r="L37" s="42">
        <f t="shared" si="8"/>
        <v>0</v>
      </c>
      <c r="M37" s="42">
        <f t="shared" si="8"/>
        <v>0</v>
      </c>
      <c r="N37" s="42">
        <f t="shared" si="8"/>
        <v>0</v>
      </c>
      <c r="O37" s="42">
        <f t="shared" si="8"/>
        <v>0</v>
      </c>
      <c r="P37" s="42">
        <f t="shared" si="8"/>
        <v>0</v>
      </c>
      <c r="Q37" s="42">
        <f t="shared" si="8"/>
        <v>0</v>
      </c>
      <c r="R37" s="42">
        <f t="shared" si="8"/>
        <v>0</v>
      </c>
      <c r="S37" s="42">
        <f t="shared" si="8"/>
        <v>0</v>
      </c>
      <c r="T37" s="42">
        <f t="shared" si="8"/>
        <v>0</v>
      </c>
      <c r="U37" s="42">
        <f t="shared" si="8"/>
        <v>0</v>
      </c>
      <c r="V37" s="42">
        <f t="shared" si="8"/>
        <v>0</v>
      </c>
      <c r="W37" s="42">
        <f t="shared" si="8"/>
        <v>0</v>
      </c>
      <c r="X37" s="42">
        <f t="shared" si="8"/>
        <v>0</v>
      </c>
      <c r="Y37" s="42">
        <f t="shared" si="8"/>
        <v>0</v>
      </c>
      <c r="Z37" s="42">
        <f t="shared" si="8"/>
        <v>0</v>
      </c>
      <c r="AA37" s="42">
        <f t="shared" si="8"/>
        <v>0</v>
      </c>
      <c r="AB37" s="42">
        <f t="shared" si="8"/>
        <v>0</v>
      </c>
      <c r="AC37" s="42">
        <f t="shared" si="8"/>
        <v>0</v>
      </c>
      <c r="AD37" s="42">
        <f t="shared" si="8"/>
        <v>0</v>
      </c>
      <c r="AE37" s="42">
        <f t="shared" si="8"/>
        <v>0</v>
      </c>
      <c r="AF37" s="42">
        <f>SUM(AF38:AF41)</f>
        <v>0</v>
      </c>
    </row>
    <row r="38" spans="1:32">
      <c r="A38" s="291" t="s">
        <v>58</v>
      </c>
      <c r="B38" s="194" t="s">
        <v>207</v>
      </c>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row>
    <row r="39" spans="1:32">
      <c r="A39" s="291" t="s">
        <v>133</v>
      </c>
      <c r="B39" s="194" t="s">
        <v>208</v>
      </c>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row>
    <row r="40" spans="1:32" ht="25.5">
      <c r="A40" s="291" t="s">
        <v>144</v>
      </c>
      <c r="B40" s="194" t="s">
        <v>209</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row>
    <row r="41" spans="1:32">
      <c r="A41" s="291" t="s">
        <v>145</v>
      </c>
      <c r="B41" s="194" t="s">
        <v>210</v>
      </c>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row>
    <row r="42" spans="1:32">
      <c r="A42" s="9" t="s">
        <v>59</v>
      </c>
      <c r="B42" s="292" t="s">
        <v>211</v>
      </c>
      <c r="C42" s="42">
        <f>SUM(C43:C50)</f>
        <v>0</v>
      </c>
      <c r="D42" s="42">
        <f t="shared" ref="D42:AE42" si="9">SUM(D43:D50)</f>
        <v>0</v>
      </c>
      <c r="E42" s="42">
        <f t="shared" si="9"/>
        <v>0</v>
      </c>
      <c r="F42" s="42">
        <f t="shared" si="9"/>
        <v>0</v>
      </c>
      <c r="G42" s="42">
        <f t="shared" si="9"/>
        <v>0</v>
      </c>
      <c r="H42" s="42">
        <f t="shared" si="9"/>
        <v>0</v>
      </c>
      <c r="I42" s="42">
        <f t="shared" si="9"/>
        <v>0</v>
      </c>
      <c r="J42" s="42">
        <f t="shared" si="9"/>
        <v>0</v>
      </c>
      <c r="K42" s="42">
        <f t="shared" si="9"/>
        <v>0</v>
      </c>
      <c r="L42" s="42">
        <f t="shared" si="9"/>
        <v>0</v>
      </c>
      <c r="M42" s="42">
        <f t="shared" si="9"/>
        <v>0</v>
      </c>
      <c r="N42" s="42">
        <f t="shared" si="9"/>
        <v>0</v>
      </c>
      <c r="O42" s="42">
        <f t="shared" si="9"/>
        <v>0</v>
      </c>
      <c r="P42" s="42">
        <f t="shared" si="9"/>
        <v>0</v>
      </c>
      <c r="Q42" s="42">
        <f t="shared" si="9"/>
        <v>0</v>
      </c>
      <c r="R42" s="42">
        <f t="shared" si="9"/>
        <v>0</v>
      </c>
      <c r="S42" s="42">
        <f t="shared" si="9"/>
        <v>0</v>
      </c>
      <c r="T42" s="42">
        <f t="shared" si="9"/>
        <v>0</v>
      </c>
      <c r="U42" s="42">
        <f t="shared" si="9"/>
        <v>0</v>
      </c>
      <c r="V42" s="42">
        <f t="shared" si="9"/>
        <v>0</v>
      </c>
      <c r="W42" s="42">
        <f t="shared" si="9"/>
        <v>0</v>
      </c>
      <c r="X42" s="42">
        <f t="shared" si="9"/>
        <v>0</v>
      </c>
      <c r="Y42" s="42">
        <f t="shared" si="9"/>
        <v>0</v>
      </c>
      <c r="Z42" s="42">
        <f t="shared" si="9"/>
        <v>0</v>
      </c>
      <c r="AA42" s="42">
        <f t="shared" si="9"/>
        <v>0</v>
      </c>
      <c r="AB42" s="42">
        <f t="shared" si="9"/>
        <v>0</v>
      </c>
      <c r="AC42" s="42">
        <f t="shared" si="9"/>
        <v>0</v>
      </c>
      <c r="AD42" s="42">
        <f t="shared" si="9"/>
        <v>0</v>
      </c>
      <c r="AE42" s="42">
        <f t="shared" si="9"/>
        <v>0</v>
      </c>
      <c r="AF42" s="42">
        <f>SUM(AF43:AF50)</f>
        <v>0</v>
      </c>
    </row>
    <row r="43" spans="1:32">
      <c r="A43" s="293" t="s">
        <v>58</v>
      </c>
      <c r="B43" s="294" t="s">
        <v>212</v>
      </c>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row>
    <row r="44" spans="1:32">
      <c r="A44" s="293" t="s">
        <v>133</v>
      </c>
      <c r="B44" s="294" t="s">
        <v>213</v>
      </c>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row r="45" spans="1:32">
      <c r="A45" s="293" t="s">
        <v>144</v>
      </c>
      <c r="B45" s="294" t="s">
        <v>214</v>
      </c>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row>
    <row r="46" spans="1:32">
      <c r="A46" s="293" t="s">
        <v>145</v>
      </c>
      <c r="B46" s="294" t="s">
        <v>215</v>
      </c>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row>
    <row r="47" spans="1:32">
      <c r="A47" s="293" t="s">
        <v>146</v>
      </c>
      <c r="B47" s="294" t="s">
        <v>216</v>
      </c>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row>
    <row r="48" spans="1:32">
      <c r="A48" s="293" t="s">
        <v>217</v>
      </c>
      <c r="B48" s="294" t="s">
        <v>218</v>
      </c>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row>
    <row r="49" spans="1:32">
      <c r="A49" s="293" t="s">
        <v>219</v>
      </c>
      <c r="B49" s="294" t="s">
        <v>220</v>
      </c>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row>
    <row r="50" spans="1:32">
      <c r="A50" s="291" t="s">
        <v>221</v>
      </c>
      <c r="B50" s="194" t="s">
        <v>222</v>
      </c>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row>
    <row r="51" spans="1:32">
      <c r="A51" s="3" t="s">
        <v>60</v>
      </c>
      <c r="B51" s="10" t="s">
        <v>223</v>
      </c>
      <c r="C51" s="41">
        <f>C37-C42</f>
        <v>0</v>
      </c>
      <c r="D51" s="41">
        <f t="shared" ref="D51:AE51" si="10">D37-D42</f>
        <v>0</v>
      </c>
      <c r="E51" s="41">
        <f t="shared" si="10"/>
        <v>0</v>
      </c>
      <c r="F51" s="41">
        <f t="shared" si="10"/>
        <v>0</v>
      </c>
      <c r="G51" s="41">
        <f t="shared" si="10"/>
        <v>0</v>
      </c>
      <c r="H51" s="41">
        <f t="shared" si="10"/>
        <v>0</v>
      </c>
      <c r="I51" s="41">
        <f t="shared" si="10"/>
        <v>0</v>
      </c>
      <c r="J51" s="41">
        <f t="shared" si="10"/>
        <v>0</v>
      </c>
      <c r="K51" s="41">
        <f t="shared" si="10"/>
        <v>0</v>
      </c>
      <c r="L51" s="41">
        <f t="shared" si="10"/>
        <v>0</v>
      </c>
      <c r="M51" s="41">
        <f t="shared" si="10"/>
        <v>0</v>
      </c>
      <c r="N51" s="41">
        <f t="shared" si="10"/>
        <v>0</v>
      </c>
      <c r="O51" s="41">
        <f t="shared" si="10"/>
        <v>0</v>
      </c>
      <c r="P51" s="41">
        <f t="shared" si="10"/>
        <v>0</v>
      </c>
      <c r="Q51" s="41">
        <f t="shared" si="10"/>
        <v>0</v>
      </c>
      <c r="R51" s="41">
        <f t="shared" si="10"/>
        <v>0</v>
      </c>
      <c r="S51" s="41">
        <f t="shared" si="10"/>
        <v>0</v>
      </c>
      <c r="T51" s="41">
        <f t="shared" si="10"/>
        <v>0</v>
      </c>
      <c r="U51" s="41">
        <f t="shared" si="10"/>
        <v>0</v>
      </c>
      <c r="V51" s="41">
        <f t="shared" si="10"/>
        <v>0</v>
      </c>
      <c r="W51" s="41">
        <f t="shared" si="10"/>
        <v>0</v>
      </c>
      <c r="X51" s="41">
        <f t="shared" si="10"/>
        <v>0</v>
      </c>
      <c r="Y51" s="41">
        <f t="shared" si="10"/>
        <v>0</v>
      </c>
      <c r="Z51" s="41">
        <f t="shared" si="10"/>
        <v>0</v>
      </c>
      <c r="AA51" s="41">
        <f t="shared" si="10"/>
        <v>0</v>
      </c>
      <c r="AB51" s="41">
        <f t="shared" si="10"/>
        <v>0</v>
      </c>
      <c r="AC51" s="41">
        <f t="shared" si="10"/>
        <v>0</v>
      </c>
      <c r="AD51" s="41">
        <f t="shared" si="10"/>
        <v>0</v>
      </c>
      <c r="AE51" s="41">
        <f t="shared" si="10"/>
        <v>0</v>
      </c>
      <c r="AF51" s="41">
        <f>AF37-AF42</f>
        <v>0</v>
      </c>
    </row>
    <row r="52" spans="1:32">
      <c r="A52" s="4" t="s">
        <v>61</v>
      </c>
      <c r="B52" s="290" t="s">
        <v>224</v>
      </c>
      <c r="C52" s="42">
        <f>SUM(C53:C54)</f>
        <v>0</v>
      </c>
      <c r="D52" s="42">
        <f t="shared" ref="D52:AE52" si="11">SUM(D53:D54)</f>
        <v>0</v>
      </c>
      <c r="E52" s="42">
        <f t="shared" si="11"/>
        <v>0</v>
      </c>
      <c r="F52" s="42">
        <f t="shared" si="11"/>
        <v>0</v>
      </c>
      <c r="G52" s="42">
        <f t="shared" si="11"/>
        <v>0</v>
      </c>
      <c r="H52" s="42">
        <f t="shared" si="11"/>
        <v>0</v>
      </c>
      <c r="I52" s="42">
        <f t="shared" si="11"/>
        <v>0</v>
      </c>
      <c r="J52" s="42">
        <f t="shared" si="11"/>
        <v>0</v>
      </c>
      <c r="K52" s="42">
        <f t="shared" si="11"/>
        <v>0</v>
      </c>
      <c r="L52" s="42">
        <f t="shared" si="11"/>
        <v>0</v>
      </c>
      <c r="M52" s="42">
        <f t="shared" si="11"/>
        <v>0</v>
      </c>
      <c r="N52" s="42">
        <f t="shared" si="11"/>
        <v>0</v>
      </c>
      <c r="O52" s="42">
        <f t="shared" si="11"/>
        <v>0</v>
      </c>
      <c r="P52" s="42">
        <f t="shared" si="11"/>
        <v>0</v>
      </c>
      <c r="Q52" s="42">
        <f t="shared" si="11"/>
        <v>0</v>
      </c>
      <c r="R52" s="42">
        <f t="shared" si="11"/>
        <v>0</v>
      </c>
      <c r="S52" s="42">
        <f t="shared" si="11"/>
        <v>0</v>
      </c>
      <c r="T52" s="42">
        <f t="shared" si="11"/>
        <v>0</v>
      </c>
      <c r="U52" s="42">
        <f t="shared" si="11"/>
        <v>0</v>
      </c>
      <c r="V52" s="42">
        <f t="shared" si="11"/>
        <v>0</v>
      </c>
      <c r="W52" s="42">
        <f t="shared" si="11"/>
        <v>0</v>
      </c>
      <c r="X52" s="42">
        <f t="shared" si="11"/>
        <v>0</v>
      </c>
      <c r="Y52" s="42">
        <f t="shared" si="11"/>
        <v>0</v>
      </c>
      <c r="Z52" s="42">
        <f t="shared" si="11"/>
        <v>0</v>
      </c>
      <c r="AA52" s="42">
        <f t="shared" si="11"/>
        <v>0</v>
      </c>
      <c r="AB52" s="42">
        <f t="shared" si="11"/>
        <v>0</v>
      </c>
      <c r="AC52" s="42">
        <f t="shared" si="11"/>
        <v>0</v>
      </c>
      <c r="AD52" s="42">
        <f t="shared" si="11"/>
        <v>0</v>
      </c>
      <c r="AE52" s="42">
        <f t="shared" si="11"/>
        <v>0</v>
      </c>
      <c r="AF52" s="42">
        <f>SUM(AF53:AF54)</f>
        <v>0</v>
      </c>
    </row>
    <row r="53" spans="1:32">
      <c r="A53" s="293" t="s">
        <v>58</v>
      </c>
      <c r="B53" s="5" t="s">
        <v>225</v>
      </c>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row>
    <row r="54" spans="1:32">
      <c r="A54" s="293" t="s">
        <v>133</v>
      </c>
      <c r="B54" s="5" t="s">
        <v>226</v>
      </c>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row>
    <row r="55" spans="1:32">
      <c r="A55" s="4" t="s">
        <v>62</v>
      </c>
      <c r="B55" s="290" t="s">
        <v>227</v>
      </c>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row>
    <row r="56" spans="1:32">
      <c r="A56" s="3" t="s">
        <v>63</v>
      </c>
      <c r="B56" s="10" t="s">
        <v>228</v>
      </c>
      <c r="C56" s="41">
        <f t="shared" ref="C56:AE56" si="12">C51+C52-C55</f>
        <v>0</v>
      </c>
      <c r="D56" s="41">
        <f t="shared" si="12"/>
        <v>0</v>
      </c>
      <c r="E56" s="41">
        <f t="shared" si="12"/>
        <v>0</v>
      </c>
      <c r="F56" s="41">
        <f t="shared" si="12"/>
        <v>0</v>
      </c>
      <c r="G56" s="41">
        <f t="shared" si="12"/>
        <v>0</v>
      </c>
      <c r="H56" s="41">
        <f t="shared" si="12"/>
        <v>0</v>
      </c>
      <c r="I56" s="41">
        <f t="shared" si="12"/>
        <v>0</v>
      </c>
      <c r="J56" s="41">
        <f t="shared" si="12"/>
        <v>0</v>
      </c>
      <c r="K56" s="41">
        <f t="shared" si="12"/>
        <v>0</v>
      </c>
      <c r="L56" s="41">
        <f t="shared" si="12"/>
        <v>0</v>
      </c>
      <c r="M56" s="41">
        <f t="shared" si="12"/>
        <v>0</v>
      </c>
      <c r="N56" s="41">
        <f t="shared" si="12"/>
        <v>0</v>
      </c>
      <c r="O56" s="41">
        <f t="shared" si="12"/>
        <v>0</v>
      </c>
      <c r="P56" s="41">
        <f t="shared" si="12"/>
        <v>0</v>
      </c>
      <c r="Q56" s="41">
        <f t="shared" si="12"/>
        <v>0</v>
      </c>
      <c r="R56" s="41">
        <f t="shared" si="12"/>
        <v>0</v>
      </c>
      <c r="S56" s="41">
        <f t="shared" si="12"/>
        <v>0</v>
      </c>
      <c r="T56" s="41">
        <f t="shared" si="12"/>
        <v>0</v>
      </c>
      <c r="U56" s="41">
        <f t="shared" si="12"/>
        <v>0</v>
      </c>
      <c r="V56" s="41">
        <f t="shared" si="12"/>
        <v>0</v>
      </c>
      <c r="W56" s="41">
        <f t="shared" si="12"/>
        <v>0</v>
      </c>
      <c r="X56" s="41">
        <f t="shared" si="12"/>
        <v>0</v>
      </c>
      <c r="Y56" s="41">
        <f t="shared" si="12"/>
        <v>0</v>
      </c>
      <c r="Z56" s="41">
        <f t="shared" si="12"/>
        <v>0</v>
      </c>
      <c r="AA56" s="41">
        <f t="shared" si="12"/>
        <v>0</v>
      </c>
      <c r="AB56" s="41">
        <f t="shared" si="12"/>
        <v>0</v>
      </c>
      <c r="AC56" s="41">
        <f t="shared" si="12"/>
        <v>0</v>
      </c>
      <c r="AD56" s="41">
        <f t="shared" si="12"/>
        <v>0</v>
      </c>
      <c r="AE56" s="41">
        <f t="shared" si="12"/>
        <v>0</v>
      </c>
      <c r="AF56" s="41">
        <f>AF51+AF52-AF55</f>
        <v>0</v>
      </c>
    </row>
    <row r="57" spans="1:32">
      <c r="A57" s="4" t="s">
        <v>64</v>
      </c>
      <c r="B57" s="290" t="s">
        <v>229</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row>
    <row r="58" spans="1:32">
      <c r="A58" s="4" t="s">
        <v>65</v>
      </c>
      <c r="B58" s="290" t="s">
        <v>230</v>
      </c>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row>
    <row r="59" spans="1:32" ht="25.5">
      <c r="A59" s="3" t="s">
        <v>58</v>
      </c>
      <c r="B59" s="10" t="s">
        <v>231</v>
      </c>
      <c r="C59" s="41">
        <f t="shared" ref="C59:AE59" si="13">C56+C57-C58</f>
        <v>0</v>
      </c>
      <c r="D59" s="41">
        <f t="shared" si="13"/>
        <v>0</v>
      </c>
      <c r="E59" s="41">
        <f t="shared" si="13"/>
        <v>0</v>
      </c>
      <c r="F59" s="41">
        <f t="shared" si="13"/>
        <v>0</v>
      </c>
      <c r="G59" s="41">
        <f t="shared" si="13"/>
        <v>0</v>
      </c>
      <c r="H59" s="41">
        <f t="shared" si="13"/>
        <v>0</v>
      </c>
      <c r="I59" s="41">
        <f t="shared" si="13"/>
        <v>0</v>
      </c>
      <c r="J59" s="41">
        <f t="shared" si="13"/>
        <v>0</v>
      </c>
      <c r="K59" s="41">
        <f t="shared" si="13"/>
        <v>0</v>
      </c>
      <c r="L59" s="41">
        <f t="shared" si="13"/>
        <v>0</v>
      </c>
      <c r="M59" s="41">
        <f t="shared" si="13"/>
        <v>0</v>
      </c>
      <c r="N59" s="41">
        <f t="shared" si="13"/>
        <v>0</v>
      </c>
      <c r="O59" s="41">
        <f t="shared" si="13"/>
        <v>0</v>
      </c>
      <c r="P59" s="41">
        <f t="shared" si="13"/>
        <v>0</v>
      </c>
      <c r="Q59" s="41">
        <f t="shared" si="13"/>
        <v>0</v>
      </c>
      <c r="R59" s="41">
        <f t="shared" si="13"/>
        <v>0</v>
      </c>
      <c r="S59" s="41">
        <f t="shared" si="13"/>
        <v>0</v>
      </c>
      <c r="T59" s="41">
        <f t="shared" si="13"/>
        <v>0</v>
      </c>
      <c r="U59" s="41">
        <f t="shared" si="13"/>
        <v>0</v>
      </c>
      <c r="V59" s="41">
        <f t="shared" si="13"/>
        <v>0</v>
      </c>
      <c r="W59" s="41">
        <f t="shared" si="13"/>
        <v>0</v>
      </c>
      <c r="X59" s="41">
        <f t="shared" si="13"/>
        <v>0</v>
      </c>
      <c r="Y59" s="41">
        <f t="shared" si="13"/>
        <v>0</v>
      </c>
      <c r="Z59" s="41">
        <f t="shared" si="13"/>
        <v>0</v>
      </c>
      <c r="AA59" s="41">
        <f t="shared" si="13"/>
        <v>0</v>
      </c>
      <c r="AB59" s="41">
        <f t="shared" si="13"/>
        <v>0</v>
      </c>
      <c r="AC59" s="41">
        <f t="shared" si="13"/>
        <v>0</v>
      </c>
      <c r="AD59" s="41">
        <f t="shared" si="13"/>
        <v>0</v>
      </c>
      <c r="AE59" s="41">
        <f t="shared" si="13"/>
        <v>0</v>
      </c>
      <c r="AF59" s="41">
        <f>AF56+AF57-AF58</f>
        <v>0</v>
      </c>
    </row>
    <row r="60" spans="1:32">
      <c r="A60" s="291" t="s">
        <v>58</v>
      </c>
      <c r="B60" s="194" t="s">
        <v>232</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row>
    <row r="61" spans="1:32">
      <c r="A61" s="291" t="s">
        <v>133</v>
      </c>
      <c r="B61" s="194" t="s">
        <v>233</v>
      </c>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row>
    <row r="62" spans="1:32">
      <c r="A62" s="3" t="s">
        <v>234</v>
      </c>
      <c r="B62" s="10" t="s">
        <v>235</v>
      </c>
      <c r="C62" s="41">
        <f t="shared" ref="C62:AE62" si="14">C59+C60-C61</f>
        <v>0</v>
      </c>
      <c r="D62" s="41">
        <f t="shared" si="14"/>
        <v>0</v>
      </c>
      <c r="E62" s="41">
        <f t="shared" si="14"/>
        <v>0</v>
      </c>
      <c r="F62" s="41">
        <f t="shared" si="14"/>
        <v>0</v>
      </c>
      <c r="G62" s="41">
        <f t="shared" si="14"/>
        <v>0</v>
      </c>
      <c r="H62" s="41">
        <f t="shared" si="14"/>
        <v>0</v>
      </c>
      <c r="I62" s="41">
        <f t="shared" si="14"/>
        <v>0</v>
      </c>
      <c r="J62" s="41">
        <f t="shared" si="14"/>
        <v>0</v>
      </c>
      <c r="K62" s="41">
        <f t="shared" si="14"/>
        <v>0</v>
      </c>
      <c r="L62" s="41">
        <f t="shared" si="14"/>
        <v>0</v>
      </c>
      <c r="M62" s="41">
        <f t="shared" si="14"/>
        <v>0</v>
      </c>
      <c r="N62" s="41">
        <f t="shared" si="14"/>
        <v>0</v>
      </c>
      <c r="O62" s="41">
        <f t="shared" si="14"/>
        <v>0</v>
      </c>
      <c r="P62" s="41">
        <f t="shared" si="14"/>
        <v>0</v>
      </c>
      <c r="Q62" s="41">
        <f t="shared" si="14"/>
        <v>0</v>
      </c>
      <c r="R62" s="41">
        <f t="shared" si="14"/>
        <v>0</v>
      </c>
      <c r="S62" s="41">
        <f t="shared" si="14"/>
        <v>0</v>
      </c>
      <c r="T62" s="41">
        <f t="shared" si="14"/>
        <v>0</v>
      </c>
      <c r="U62" s="41">
        <f t="shared" si="14"/>
        <v>0</v>
      </c>
      <c r="V62" s="41">
        <f t="shared" si="14"/>
        <v>0</v>
      </c>
      <c r="W62" s="41">
        <f t="shared" si="14"/>
        <v>0</v>
      </c>
      <c r="X62" s="41">
        <f t="shared" si="14"/>
        <v>0</v>
      </c>
      <c r="Y62" s="41">
        <f t="shared" si="14"/>
        <v>0</v>
      </c>
      <c r="Z62" s="41">
        <f t="shared" si="14"/>
        <v>0</v>
      </c>
      <c r="AA62" s="41">
        <f t="shared" si="14"/>
        <v>0</v>
      </c>
      <c r="AB62" s="41">
        <f t="shared" si="14"/>
        <v>0</v>
      </c>
      <c r="AC62" s="41">
        <f t="shared" si="14"/>
        <v>0</v>
      </c>
      <c r="AD62" s="41">
        <f t="shared" si="14"/>
        <v>0</v>
      </c>
      <c r="AE62" s="41">
        <f t="shared" si="14"/>
        <v>0</v>
      </c>
      <c r="AF62" s="41">
        <f>AF59+AF60-AF61</f>
        <v>0</v>
      </c>
    </row>
    <row r="63" spans="1:32">
      <c r="A63" s="295" t="s">
        <v>236</v>
      </c>
      <c r="B63" s="290" t="s">
        <v>237</v>
      </c>
      <c r="C63" s="42">
        <f>C30+C96</f>
        <v>0</v>
      </c>
      <c r="D63" s="42">
        <f t="shared" ref="D63:M63" si="15">D30+D96</f>
        <v>0</v>
      </c>
      <c r="E63" s="42">
        <f t="shared" si="15"/>
        <v>0</v>
      </c>
      <c r="F63" s="42">
        <f t="shared" si="15"/>
        <v>0</v>
      </c>
      <c r="G63" s="42">
        <f t="shared" si="15"/>
        <v>0</v>
      </c>
      <c r="H63" s="42">
        <f t="shared" si="15"/>
        <v>0</v>
      </c>
      <c r="I63" s="42">
        <f t="shared" si="15"/>
        <v>0</v>
      </c>
      <c r="J63" s="42">
        <f t="shared" si="15"/>
        <v>0</v>
      </c>
      <c r="K63" s="42">
        <f t="shared" si="15"/>
        <v>0</v>
      </c>
      <c r="L63" s="42">
        <f t="shared" si="15"/>
        <v>0</v>
      </c>
      <c r="M63" s="42">
        <f t="shared" si="15"/>
        <v>0</v>
      </c>
      <c r="N63" s="42"/>
      <c r="O63" s="42"/>
      <c r="P63" s="42"/>
      <c r="Q63" s="42"/>
      <c r="R63" s="42"/>
      <c r="S63" s="42"/>
      <c r="T63" s="42"/>
      <c r="U63" s="42"/>
      <c r="V63" s="42"/>
      <c r="W63" s="42"/>
      <c r="X63" s="42"/>
      <c r="Y63" s="42"/>
      <c r="Z63" s="42"/>
      <c r="AA63" s="42"/>
      <c r="AB63" s="42"/>
      <c r="AC63" s="42"/>
      <c r="AD63" s="42"/>
      <c r="AE63" s="42"/>
      <c r="AF63" s="42"/>
    </row>
    <row r="64" spans="1:32">
      <c r="A64" s="295" t="s">
        <v>238</v>
      </c>
      <c r="B64" s="290" t="s">
        <v>239</v>
      </c>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row>
    <row r="65" spans="1:32">
      <c r="A65" s="2" t="s">
        <v>240</v>
      </c>
      <c r="B65" s="296" t="s">
        <v>241</v>
      </c>
      <c r="C65" s="40">
        <f t="shared" ref="C65:AE65" si="16">C62-C63-C64</f>
        <v>0</v>
      </c>
      <c r="D65" s="40">
        <f t="shared" si="16"/>
        <v>0</v>
      </c>
      <c r="E65" s="40">
        <f t="shared" si="16"/>
        <v>0</v>
      </c>
      <c r="F65" s="40">
        <f t="shared" si="16"/>
        <v>0</v>
      </c>
      <c r="G65" s="40">
        <f t="shared" si="16"/>
        <v>0</v>
      </c>
      <c r="H65" s="40">
        <f t="shared" si="16"/>
        <v>0</v>
      </c>
      <c r="I65" s="40">
        <f t="shared" si="16"/>
        <v>0</v>
      </c>
      <c r="J65" s="40">
        <f t="shared" si="16"/>
        <v>0</v>
      </c>
      <c r="K65" s="40">
        <f t="shared" si="16"/>
        <v>0</v>
      </c>
      <c r="L65" s="40">
        <f t="shared" si="16"/>
        <v>0</v>
      </c>
      <c r="M65" s="40">
        <f t="shared" si="16"/>
        <v>0</v>
      </c>
      <c r="N65" s="40">
        <f t="shared" si="16"/>
        <v>0</v>
      </c>
      <c r="O65" s="40">
        <f t="shared" si="16"/>
        <v>0</v>
      </c>
      <c r="P65" s="40">
        <f t="shared" si="16"/>
        <v>0</v>
      </c>
      <c r="Q65" s="40">
        <f t="shared" si="16"/>
        <v>0</v>
      </c>
      <c r="R65" s="40">
        <f t="shared" si="16"/>
        <v>0</v>
      </c>
      <c r="S65" s="40">
        <f t="shared" si="16"/>
        <v>0</v>
      </c>
      <c r="T65" s="40">
        <f t="shared" si="16"/>
        <v>0</v>
      </c>
      <c r="U65" s="40">
        <f t="shared" si="16"/>
        <v>0</v>
      </c>
      <c r="V65" s="40">
        <f t="shared" si="16"/>
        <v>0</v>
      </c>
      <c r="W65" s="40">
        <f t="shared" si="16"/>
        <v>0</v>
      </c>
      <c r="X65" s="40">
        <f t="shared" si="16"/>
        <v>0</v>
      </c>
      <c r="Y65" s="40">
        <f t="shared" si="16"/>
        <v>0</v>
      </c>
      <c r="Z65" s="40">
        <f t="shared" si="16"/>
        <v>0</v>
      </c>
      <c r="AA65" s="40">
        <f t="shared" si="16"/>
        <v>0</v>
      </c>
      <c r="AB65" s="40">
        <f t="shared" si="16"/>
        <v>0</v>
      </c>
      <c r="AC65" s="40">
        <f t="shared" si="16"/>
        <v>0</v>
      </c>
      <c r="AD65" s="40">
        <f t="shared" si="16"/>
        <v>0</v>
      </c>
      <c r="AE65" s="40">
        <f t="shared" si="16"/>
        <v>0</v>
      </c>
      <c r="AF65" s="40">
        <f>AF62-AF63-AF64</f>
        <v>0</v>
      </c>
    </row>
    <row r="66" spans="1:32">
      <c r="A66" s="92"/>
    </row>
    <row r="67" spans="1:32" s="286" customFormat="1">
      <c r="A67" s="29" t="s">
        <v>312</v>
      </c>
      <c r="B67" s="29"/>
      <c r="C67" s="32"/>
      <c r="D67" s="32"/>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row>
    <row r="68" spans="1:32">
      <c r="A68" s="8"/>
    </row>
    <row r="69" spans="1:32" s="289" customFormat="1">
      <c r="A69" s="31" t="s">
        <v>31</v>
      </c>
      <c r="B69" s="58" t="s">
        <v>32</v>
      </c>
      <c r="C69" s="35" t="s">
        <v>33</v>
      </c>
      <c r="D69" s="35" t="s">
        <v>33</v>
      </c>
      <c r="E69" s="35" t="s">
        <v>33</v>
      </c>
      <c r="F69" s="35" t="s">
        <v>33</v>
      </c>
      <c r="G69" s="35" t="s">
        <v>33</v>
      </c>
      <c r="H69" s="35" t="s">
        <v>33</v>
      </c>
      <c r="I69" s="35" t="s">
        <v>33</v>
      </c>
      <c r="J69" s="35" t="s">
        <v>33</v>
      </c>
      <c r="K69" s="35" t="s">
        <v>33</v>
      </c>
      <c r="L69" s="35" t="s">
        <v>33</v>
      </c>
      <c r="M69" s="35" t="s">
        <v>33</v>
      </c>
      <c r="N69" s="35" t="s">
        <v>33</v>
      </c>
      <c r="O69" s="35" t="s">
        <v>33</v>
      </c>
      <c r="P69" s="35" t="s">
        <v>33</v>
      </c>
      <c r="Q69" s="35" t="s">
        <v>33</v>
      </c>
      <c r="R69" s="35" t="s">
        <v>33</v>
      </c>
      <c r="S69" s="35" t="s">
        <v>33</v>
      </c>
      <c r="T69" s="35" t="s">
        <v>33</v>
      </c>
      <c r="U69" s="35" t="s">
        <v>33</v>
      </c>
      <c r="V69" s="35" t="s">
        <v>33</v>
      </c>
      <c r="W69" s="35" t="s">
        <v>33</v>
      </c>
      <c r="X69" s="35" t="s">
        <v>33</v>
      </c>
      <c r="Y69" s="35" t="s">
        <v>33</v>
      </c>
      <c r="Z69" s="35" t="s">
        <v>33</v>
      </c>
      <c r="AA69" s="35" t="s">
        <v>33</v>
      </c>
      <c r="AB69" s="35" t="s">
        <v>33</v>
      </c>
      <c r="AC69" s="35" t="s">
        <v>33</v>
      </c>
      <c r="AD69" s="35" t="s">
        <v>33</v>
      </c>
      <c r="AE69" s="35" t="s">
        <v>33</v>
      </c>
      <c r="AF69" s="35" t="s">
        <v>33</v>
      </c>
    </row>
    <row r="70" spans="1:32">
      <c r="A70" s="4" t="s">
        <v>57</v>
      </c>
      <c r="B70" s="290" t="s">
        <v>206</v>
      </c>
      <c r="C70" s="42">
        <f>SUM(C71:C74)</f>
        <v>0</v>
      </c>
      <c r="D70" s="42">
        <f t="shared" ref="D70:AE70" si="17">SUM(D71:D74)</f>
        <v>0</v>
      </c>
      <c r="E70" s="42">
        <f t="shared" si="17"/>
        <v>0</v>
      </c>
      <c r="F70" s="42">
        <f t="shared" si="17"/>
        <v>0</v>
      </c>
      <c r="G70" s="42">
        <f t="shared" si="17"/>
        <v>0</v>
      </c>
      <c r="H70" s="42">
        <f t="shared" si="17"/>
        <v>0</v>
      </c>
      <c r="I70" s="42">
        <f t="shared" si="17"/>
        <v>0</v>
      </c>
      <c r="J70" s="42">
        <f t="shared" si="17"/>
        <v>0</v>
      </c>
      <c r="K70" s="42">
        <f t="shared" si="17"/>
        <v>0</v>
      </c>
      <c r="L70" s="42">
        <f t="shared" si="17"/>
        <v>0</v>
      </c>
      <c r="M70" s="42">
        <f t="shared" si="17"/>
        <v>0</v>
      </c>
      <c r="N70" s="42">
        <f t="shared" si="17"/>
        <v>0</v>
      </c>
      <c r="O70" s="42">
        <f t="shared" si="17"/>
        <v>0</v>
      </c>
      <c r="P70" s="42">
        <f t="shared" si="17"/>
        <v>0</v>
      </c>
      <c r="Q70" s="42">
        <f t="shared" si="17"/>
        <v>0</v>
      </c>
      <c r="R70" s="42">
        <f t="shared" si="17"/>
        <v>0</v>
      </c>
      <c r="S70" s="42">
        <f t="shared" si="17"/>
        <v>0</v>
      </c>
      <c r="T70" s="42">
        <f t="shared" si="17"/>
        <v>0</v>
      </c>
      <c r="U70" s="42">
        <f t="shared" si="17"/>
        <v>0</v>
      </c>
      <c r="V70" s="42">
        <f t="shared" si="17"/>
        <v>0</v>
      </c>
      <c r="W70" s="42">
        <f t="shared" si="17"/>
        <v>0</v>
      </c>
      <c r="X70" s="42">
        <f t="shared" si="17"/>
        <v>0</v>
      </c>
      <c r="Y70" s="42">
        <f t="shared" si="17"/>
        <v>0</v>
      </c>
      <c r="Z70" s="42">
        <f t="shared" si="17"/>
        <v>0</v>
      </c>
      <c r="AA70" s="42">
        <f t="shared" si="17"/>
        <v>0</v>
      </c>
      <c r="AB70" s="42">
        <f t="shared" si="17"/>
        <v>0</v>
      </c>
      <c r="AC70" s="42">
        <f t="shared" si="17"/>
        <v>0</v>
      </c>
      <c r="AD70" s="42">
        <f t="shared" si="17"/>
        <v>0</v>
      </c>
      <c r="AE70" s="42">
        <f t="shared" si="17"/>
        <v>0</v>
      </c>
      <c r="AF70" s="42">
        <f>SUM(AF71:AF74)</f>
        <v>0</v>
      </c>
    </row>
    <row r="71" spans="1:32">
      <c r="A71" s="291" t="s">
        <v>58</v>
      </c>
      <c r="B71" s="194" t="s">
        <v>207</v>
      </c>
      <c r="C71" s="43">
        <f>C38-C5</f>
        <v>0</v>
      </c>
      <c r="D71" s="43">
        <f t="shared" ref="D71:AE74" si="18">D38-D5</f>
        <v>0</v>
      </c>
      <c r="E71" s="43">
        <f t="shared" si="18"/>
        <v>0</v>
      </c>
      <c r="F71" s="43">
        <f t="shared" si="18"/>
        <v>0</v>
      </c>
      <c r="G71" s="43">
        <f t="shared" si="18"/>
        <v>0</v>
      </c>
      <c r="H71" s="43">
        <f t="shared" si="18"/>
        <v>0</v>
      </c>
      <c r="I71" s="43">
        <f t="shared" si="18"/>
        <v>0</v>
      </c>
      <c r="J71" s="43">
        <f t="shared" si="18"/>
        <v>0</v>
      </c>
      <c r="K71" s="43">
        <f t="shared" si="18"/>
        <v>0</v>
      </c>
      <c r="L71" s="43">
        <f t="shared" si="18"/>
        <v>0</v>
      </c>
      <c r="M71" s="43">
        <f t="shared" si="18"/>
        <v>0</v>
      </c>
      <c r="N71" s="43">
        <f t="shared" si="18"/>
        <v>0</v>
      </c>
      <c r="O71" s="43">
        <f t="shared" si="18"/>
        <v>0</v>
      </c>
      <c r="P71" s="43">
        <f t="shared" si="18"/>
        <v>0</v>
      </c>
      <c r="Q71" s="43">
        <f t="shared" si="18"/>
        <v>0</v>
      </c>
      <c r="R71" s="43">
        <f t="shared" si="18"/>
        <v>0</v>
      </c>
      <c r="S71" s="43">
        <f t="shared" si="18"/>
        <v>0</v>
      </c>
      <c r="T71" s="43">
        <f t="shared" si="18"/>
        <v>0</v>
      </c>
      <c r="U71" s="43">
        <f t="shared" si="18"/>
        <v>0</v>
      </c>
      <c r="V71" s="43">
        <f t="shared" si="18"/>
        <v>0</v>
      </c>
      <c r="W71" s="43">
        <f t="shared" si="18"/>
        <v>0</v>
      </c>
      <c r="X71" s="43">
        <f t="shared" si="18"/>
        <v>0</v>
      </c>
      <c r="Y71" s="43">
        <f t="shared" si="18"/>
        <v>0</v>
      </c>
      <c r="Z71" s="43">
        <f t="shared" si="18"/>
        <v>0</v>
      </c>
      <c r="AA71" s="43">
        <f t="shared" si="18"/>
        <v>0</v>
      </c>
      <c r="AB71" s="43">
        <f t="shared" si="18"/>
        <v>0</v>
      </c>
      <c r="AC71" s="43">
        <f t="shared" si="18"/>
        <v>0</v>
      </c>
      <c r="AD71" s="43">
        <f t="shared" si="18"/>
        <v>0</v>
      </c>
      <c r="AE71" s="43">
        <f t="shared" si="18"/>
        <v>0</v>
      </c>
      <c r="AF71" s="43">
        <f>AF38-AF5</f>
        <v>0</v>
      </c>
    </row>
    <row r="72" spans="1:32">
      <c r="A72" s="291" t="s">
        <v>133</v>
      </c>
      <c r="B72" s="194" t="s">
        <v>208</v>
      </c>
      <c r="C72" s="43">
        <f>C39-C6</f>
        <v>0</v>
      </c>
      <c r="D72" s="43">
        <f t="shared" si="18"/>
        <v>0</v>
      </c>
      <c r="E72" s="43">
        <f t="shared" si="18"/>
        <v>0</v>
      </c>
      <c r="F72" s="43">
        <f t="shared" si="18"/>
        <v>0</v>
      </c>
      <c r="G72" s="43">
        <f t="shared" si="18"/>
        <v>0</v>
      </c>
      <c r="H72" s="43">
        <f t="shared" si="18"/>
        <v>0</v>
      </c>
      <c r="I72" s="43">
        <f t="shared" si="18"/>
        <v>0</v>
      </c>
      <c r="J72" s="43">
        <f t="shared" si="18"/>
        <v>0</v>
      </c>
      <c r="K72" s="43">
        <f t="shared" si="18"/>
        <v>0</v>
      </c>
      <c r="L72" s="43">
        <f t="shared" si="18"/>
        <v>0</v>
      </c>
      <c r="M72" s="43">
        <f t="shared" si="18"/>
        <v>0</v>
      </c>
      <c r="N72" s="43">
        <f t="shared" si="18"/>
        <v>0</v>
      </c>
      <c r="O72" s="43">
        <f t="shared" si="18"/>
        <v>0</v>
      </c>
      <c r="P72" s="43">
        <f t="shared" si="18"/>
        <v>0</v>
      </c>
      <c r="Q72" s="43">
        <f t="shared" si="18"/>
        <v>0</v>
      </c>
      <c r="R72" s="43">
        <f t="shared" si="18"/>
        <v>0</v>
      </c>
      <c r="S72" s="43">
        <f t="shared" si="18"/>
        <v>0</v>
      </c>
      <c r="T72" s="43">
        <f t="shared" si="18"/>
        <v>0</v>
      </c>
      <c r="U72" s="43">
        <f t="shared" si="18"/>
        <v>0</v>
      </c>
      <c r="V72" s="43">
        <f t="shared" si="18"/>
        <v>0</v>
      </c>
      <c r="W72" s="43">
        <f t="shared" si="18"/>
        <v>0</v>
      </c>
      <c r="X72" s="43">
        <f t="shared" si="18"/>
        <v>0</v>
      </c>
      <c r="Y72" s="43">
        <f t="shared" si="18"/>
        <v>0</v>
      </c>
      <c r="Z72" s="43">
        <f t="shared" si="18"/>
        <v>0</v>
      </c>
      <c r="AA72" s="43">
        <f t="shared" si="18"/>
        <v>0</v>
      </c>
      <c r="AB72" s="43">
        <f t="shared" si="18"/>
        <v>0</v>
      </c>
      <c r="AC72" s="43">
        <f t="shared" si="18"/>
        <v>0</v>
      </c>
      <c r="AD72" s="43">
        <f t="shared" si="18"/>
        <v>0</v>
      </c>
      <c r="AE72" s="43">
        <f t="shared" si="18"/>
        <v>0</v>
      </c>
      <c r="AF72" s="43">
        <f>AF39-AF6</f>
        <v>0</v>
      </c>
    </row>
    <row r="73" spans="1:32" ht="25.5">
      <c r="A73" s="291" t="s">
        <v>144</v>
      </c>
      <c r="B73" s="194" t="s">
        <v>209</v>
      </c>
      <c r="C73" s="43">
        <f>C40-C7</f>
        <v>0</v>
      </c>
      <c r="D73" s="43">
        <f t="shared" si="18"/>
        <v>0</v>
      </c>
      <c r="E73" s="43">
        <f t="shared" si="18"/>
        <v>0</v>
      </c>
      <c r="F73" s="43">
        <f t="shared" si="18"/>
        <v>0</v>
      </c>
      <c r="G73" s="43">
        <f t="shared" si="18"/>
        <v>0</v>
      </c>
      <c r="H73" s="43">
        <f t="shared" si="18"/>
        <v>0</v>
      </c>
      <c r="I73" s="43">
        <f t="shared" si="18"/>
        <v>0</v>
      </c>
      <c r="J73" s="43">
        <f t="shared" si="18"/>
        <v>0</v>
      </c>
      <c r="K73" s="43">
        <f t="shared" si="18"/>
        <v>0</v>
      </c>
      <c r="L73" s="43">
        <f t="shared" si="18"/>
        <v>0</v>
      </c>
      <c r="M73" s="43">
        <f t="shared" si="18"/>
        <v>0</v>
      </c>
      <c r="N73" s="43">
        <f t="shared" si="18"/>
        <v>0</v>
      </c>
      <c r="O73" s="43">
        <f t="shared" si="18"/>
        <v>0</v>
      </c>
      <c r="P73" s="43">
        <f t="shared" si="18"/>
        <v>0</v>
      </c>
      <c r="Q73" s="43">
        <f t="shared" si="18"/>
        <v>0</v>
      </c>
      <c r="R73" s="43">
        <f t="shared" si="18"/>
        <v>0</v>
      </c>
      <c r="S73" s="43">
        <f t="shared" si="18"/>
        <v>0</v>
      </c>
      <c r="T73" s="43">
        <f t="shared" si="18"/>
        <v>0</v>
      </c>
      <c r="U73" s="43">
        <f t="shared" si="18"/>
        <v>0</v>
      </c>
      <c r="V73" s="43">
        <f t="shared" si="18"/>
        <v>0</v>
      </c>
      <c r="W73" s="43">
        <f t="shared" si="18"/>
        <v>0</v>
      </c>
      <c r="X73" s="43">
        <f t="shared" si="18"/>
        <v>0</v>
      </c>
      <c r="Y73" s="43">
        <f t="shared" si="18"/>
        <v>0</v>
      </c>
      <c r="Z73" s="43">
        <f t="shared" si="18"/>
        <v>0</v>
      </c>
      <c r="AA73" s="43">
        <f t="shared" si="18"/>
        <v>0</v>
      </c>
      <c r="AB73" s="43">
        <f t="shared" si="18"/>
        <v>0</v>
      </c>
      <c r="AC73" s="43">
        <f t="shared" si="18"/>
        <v>0</v>
      </c>
      <c r="AD73" s="43">
        <f t="shared" si="18"/>
        <v>0</v>
      </c>
      <c r="AE73" s="43">
        <f t="shared" si="18"/>
        <v>0</v>
      </c>
      <c r="AF73" s="43">
        <f>AF40-AF7</f>
        <v>0</v>
      </c>
    </row>
    <row r="74" spans="1:32">
      <c r="A74" s="291" t="s">
        <v>145</v>
      </c>
      <c r="B74" s="194" t="s">
        <v>210</v>
      </c>
      <c r="C74" s="43">
        <f>C41-C8</f>
        <v>0</v>
      </c>
      <c r="D74" s="43">
        <f t="shared" si="18"/>
        <v>0</v>
      </c>
      <c r="E74" s="43">
        <f t="shared" si="18"/>
        <v>0</v>
      </c>
      <c r="F74" s="43">
        <f t="shared" si="18"/>
        <v>0</v>
      </c>
      <c r="G74" s="43">
        <f t="shared" si="18"/>
        <v>0</v>
      </c>
      <c r="H74" s="43">
        <f t="shared" si="18"/>
        <v>0</v>
      </c>
      <c r="I74" s="43">
        <f t="shared" si="18"/>
        <v>0</v>
      </c>
      <c r="J74" s="43">
        <f t="shared" si="18"/>
        <v>0</v>
      </c>
      <c r="K74" s="43">
        <f t="shared" si="18"/>
        <v>0</v>
      </c>
      <c r="L74" s="43">
        <f t="shared" si="18"/>
        <v>0</v>
      </c>
      <c r="M74" s="43">
        <f t="shared" si="18"/>
        <v>0</v>
      </c>
      <c r="N74" s="43">
        <f t="shared" si="18"/>
        <v>0</v>
      </c>
      <c r="O74" s="43">
        <f t="shared" si="18"/>
        <v>0</v>
      </c>
      <c r="P74" s="43">
        <f t="shared" si="18"/>
        <v>0</v>
      </c>
      <c r="Q74" s="43">
        <f t="shared" si="18"/>
        <v>0</v>
      </c>
      <c r="R74" s="43">
        <f t="shared" si="18"/>
        <v>0</v>
      </c>
      <c r="S74" s="43">
        <f t="shared" si="18"/>
        <v>0</v>
      </c>
      <c r="T74" s="43">
        <f t="shared" si="18"/>
        <v>0</v>
      </c>
      <c r="U74" s="43">
        <f t="shared" si="18"/>
        <v>0</v>
      </c>
      <c r="V74" s="43">
        <f t="shared" si="18"/>
        <v>0</v>
      </c>
      <c r="W74" s="43">
        <f t="shared" si="18"/>
        <v>0</v>
      </c>
      <c r="X74" s="43">
        <f t="shared" si="18"/>
        <v>0</v>
      </c>
      <c r="Y74" s="43">
        <f t="shared" si="18"/>
        <v>0</v>
      </c>
      <c r="Z74" s="43">
        <f t="shared" si="18"/>
        <v>0</v>
      </c>
      <c r="AA74" s="43">
        <f t="shared" si="18"/>
        <v>0</v>
      </c>
      <c r="AB74" s="43">
        <f t="shared" si="18"/>
        <v>0</v>
      </c>
      <c r="AC74" s="43">
        <f t="shared" si="18"/>
        <v>0</v>
      </c>
      <c r="AD74" s="43">
        <f t="shared" si="18"/>
        <v>0</v>
      </c>
      <c r="AE74" s="43">
        <f t="shared" si="18"/>
        <v>0</v>
      </c>
      <c r="AF74" s="43">
        <f>AF41-AF8</f>
        <v>0</v>
      </c>
    </row>
    <row r="75" spans="1:32">
      <c r="A75" s="9" t="s">
        <v>59</v>
      </c>
      <c r="B75" s="292" t="s">
        <v>211</v>
      </c>
      <c r="C75" s="42">
        <f>SUM(C76:C83)</f>
        <v>0</v>
      </c>
      <c r="D75" s="42">
        <f t="shared" ref="D75:AE75" si="19">SUM(D76:D83)</f>
        <v>0</v>
      </c>
      <c r="E75" s="42">
        <f t="shared" si="19"/>
        <v>0</v>
      </c>
      <c r="F75" s="42">
        <f t="shared" si="19"/>
        <v>0</v>
      </c>
      <c r="G75" s="42">
        <f t="shared" si="19"/>
        <v>0</v>
      </c>
      <c r="H75" s="42">
        <f t="shared" si="19"/>
        <v>0</v>
      </c>
      <c r="I75" s="42">
        <f t="shared" si="19"/>
        <v>0</v>
      </c>
      <c r="J75" s="42">
        <f t="shared" si="19"/>
        <v>0</v>
      </c>
      <c r="K75" s="42">
        <f t="shared" si="19"/>
        <v>0</v>
      </c>
      <c r="L75" s="42">
        <f t="shared" si="19"/>
        <v>0</v>
      </c>
      <c r="M75" s="42">
        <f t="shared" si="19"/>
        <v>0</v>
      </c>
      <c r="N75" s="42">
        <f t="shared" si="19"/>
        <v>0</v>
      </c>
      <c r="O75" s="42">
        <f t="shared" si="19"/>
        <v>0</v>
      </c>
      <c r="P75" s="42">
        <f t="shared" si="19"/>
        <v>0</v>
      </c>
      <c r="Q75" s="42">
        <f t="shared" si="19"/>
        <v>0</v>
      </c>
      <c r="R75" s="42">
        <f t="shared" si="19"/>
        <v>0</v>
      </c>
      <c r="S75" s="42">
        <f t="shared" si="19"/>
        <v>0</v>
      </c>
      <c r="T75" s="42">
        <f t="shared" si="19"/>
        <v>0</v>
      </c>
      <c r="U75" s="42">
        <f t="shared" si="19"/>
        <v>0</v>
      </c>
      <c r="V75" s="42">
        <f t="shared" si="19"/>
        <v>0</v>
      </c>
      <c r="W75" s="42">
        <f t="shared" si="19"/>
        <v>0</v>
      </c>
      <c r="X75" s="42">
        <f t="shared" si="19"/>
        <v>0</v>
      </c>
      <c r="Y75" s="42">
        <f t="shared" si="19"/>
        <v>0</v>
      </c>
      <c r="Z75" s="42">
        <f t="shared" si="19"/>
        <v>0</v>
      </c>
      <c r="AA75" s="42">
        <f t="shared" si="19"/>
        <v>0</v>
      </c>
      <c r="AB75" s="42">
        <f t="shared" si="19"/>
        <v>0</v>
      </c>
      <c r="AC75" s="42">
        <f t="shared" si="19"/>
        <v>0</v>
      </c>
      <c r="AD75" s="42">
        <f t="shared" si="19"/>
        <v>0</v>
      </c>
      <c r="AE75" s="42">
        <f t="shared" si="19"/>
        <v>0</v>
      </c>
      <c r="AF75" s="42">
        <f>SUM(AF76:AF83)</f>
        <v>0</v>
      </c>
    </row>
    <row r="76" spans="1:32">
      <c r="A76" s="293" t="s">
        <v>58</v>
      </c>
      <c r="B76" s="294" t="s">
        <v>212</v>
      </c>
      <c r="C76" s="43">
        <f t="shared" ref="C76:AF83" si="20">C43-C10</f>
        <v>0</v>
      </c>
      <c r="D76" s="43">
        <f t="shared" si="20"/>
        <v>0</v>
      </c>
      <c r="E76" s="43">
        <f t="shared" si="20"/>
        <v>0</v>
      </c>
      <c r="F76" s="43">
        <f t="shared" si="20"/>
        <v>0</v>
      </c>
      <c r="G76" s="43">
        <f t="shared" si="20"/>
        <v>0</v>
      </c>
      <c r="H76" s="43">
        <f t="shared" si="20"/>
        <v>0</v>
      </c>
      <c r="I76" s="43">
        <f t="shared" si="20"/>
        <v>0</v>
      </c>
      <c r="J76" s="43">
        <f t="shared" si="20"/>
        <v>0</v>
      </c>
      <c r="K76" s="43">
        <f t="shared" si="20"/>
        <v>0</v>
      </c>
      <c r="L76" s="43">
        <f t="shared" si="20"/>
        <v>0</v>
      </c>
      <c r="M76" s="43">
        <f t="shared" si="20"/>
        <v>0</v>
      </c>
      <c r="N76" s="43">
        <f t="shared" si="20"/>
        <v>0</v>
      </c>
      <c r="O76" s="43">
        <f t="shared" si="20"/>
        <v>0</v>
      </c>
      <c r="P76" s="43">
        <f t="shared" si="20"/>
        <v>0</v>
      </c>
      <c r="Q76" s="43">
        <f t="shared" si="20"/>
        <v>0</v>
      </c>
      <c r="R76" s="43">
        <f t="shared" si="20"/>
        <v>0</v>
      </c>
      <c r="S76" s="43">
        <f t="shared" si="20"/>
        <v>0</v>
      </c>
      <c r="T76" s="43">
        <f t="shared" si="20"/>
        <v>0</v>
      </c>
      <c r="U76" s="43">
        <f t="shared" si="20"/>
        <v>0</v>
      </c>
      <c r="V76" s="43">
        <f t="shared" si="20"/>
        <v>0</v>
      </c>
      <c r="W76" s="43">
        <f t="shared" si="20"/>
        <v>0</v>
      </c>
      <c r="X76" s="43">
        <f t="shared" si="20"/>
        <v>0</v>
      </c>
      <c r="Y76" s="43">
        <f t="shared" si="20"/>
        <v>0</v>
      </c>
      <c r="Z76" s="43">
        <f t="shared" si="20"/>
        <v>0</v>
      </c>
      <c r="AA76" s="43">
        <f t="shared" si="20"/>
        <v>0</v>
      </c>
      <c r="AB76" s="43">
        <f t="shared" si="20"/>
        <v>0</v>
      </c>
      <c r="AC76" s="43">
        <f t="shared" si="20"/>
        <v>0</v>
      </c>
      <c r="AD76" s="43">
        <f t="shared" si="20"/>
        <v>0</v>
      </c>
      <c r="AE76" s="43">
        <f t="shared" si="20"/>
        <v>0</v>
      </c>
      <c r="AF76" s="43">
        <f t="shared" si="20"/>
        <v>0</v>
      </c>
    </row>
    <row r="77" spans="1:32">
      <c r="A77" s="293" t="s">
        <v>133</v>
      </c>
      <c r="B77" s="294" t="s">
        <v>213</v>
      </c>
      <c r="C77" s="43">
        <f t="shared" si="20"/>
        <v>0</v>
      </c>
      <c r="D77" s="43">
        <f t="shared" si="20"/>
        <v>0</v>
      </c>
      <c r="E77" s="43">
        <f t="shared" si="20"/>
        <v>0</v>
      </c>
      <c r="F77" s="43">
        <f t="shared" si="20"/>
        <v>0</v>
      </c>
      <c r="G77" s="43">
        <f t="shared" si="20"/>
        <v>0</v>
      </c>
      <c r="H77" s="43">
        <f t="shared" si="20"/>
        <v>0</v>
      </c>
      <c r="I77" s="43">
        <f t="shared" si="20"/>
        <v>0</v>
      </c>
      <c r="J77" s="43">
        <f t="shared" si="20"/>
        <v>0</v>
      </c>
      <c r="K77" s="43">
        <f t="shared" si="20"/>
        <v>0</v>
      </c>
      <c r="L77" s="43">
        <f t="shared" si="20"/>
        <v>0</v>
      </c>
      <c r="M77" s="43">
        <f t="shared" si="20"/>
        <v>0</v>
      </c>
      <c r="N77" s="43">
        <f t="shared" si="20"/>
        <v>0</v>
      </c>
      <c r="O77" s="43">
        <f t="shared" si="20"/>
        <v>0</v>
      </c>
      <c r="P77" s="43">
        <f t="shared" si="20"/>
        <v>0</v>
      </c>
      <c r="Q77" s="43">
        <f t="shared" si="20"/>
        <v>0</v>
      </c>
      <c r="R77" s="43">
        <f t="shared" si="20"/>
        <v>0</v>
      </c>
      <c r="S77" s="43">
        <f t="shared" si="20"/>
        <v>0</v>
      </c>
      <c r="T77" s="43">
        <f t="shared" si="20"/>
        <v>0</v>
      </c>
      <c r="U77" s="43">
        <f t="shared" si="20"/>
        <v>0</v>
      </c>
      <c r="V77" s="43">
        <f t="shared" si="20"/>
        <v>0</v>
      </c>
      <c r="W77" s="43">
        <f t="shared" si="20"/>
        <v>0</v>
      </c>
      <c r="X77" s="43">
        <f t="shared" si="20"/>
        <v>0</v>
      </c>
      <c r="Y77" s="43">
        <f t="shared" si="20"/>
        <v>0</v>
      </c>
      <c r="Z77" s="43">
        <f t="shared" si="20"/>
        <v>0</v>
      </c>
      <c r="AA77" s="43">
        <f t="shared" si="20"/>
        <v>0</v>
      </c>
      <c r="AB77" s="43">
        <f t="shared" si="20"/>
        <v>0</v>
      </c>
      <c r="AC77" s="43">
        <f t="shared" si="20"/>
        <v>0</v>
      </c>
      <c r="AD77" s="43">
        <f t="shared" si="20"/>
        <v>0</v>
      </c>
      <c r="AE77" s="43">
        <f t="shared" si="20"/>
        <v>0</v>
      </c>
      <c r="AF77" s="43">
        <f t="shared" si="20"/>
        <v>0</v>
      </c>
    </row>
    <row r="78" spans="1:32">
      <c r="A78" s="293" t="s">
        <v>144</v>
      </c>
      <c r="B78" s="294" t="s">
        <v>214</v>
      </c>
      <c r="C78" s="43">
        <f t="shared" si="20"/>
        <v>0</v>
      </c>
      <c r="D78" s="43">
        <f t="shared" si="20"/>
        <v>0</v>
      </c>
      <c r="E78" s="43">
        <f t="shared" si="20"/>
        <v>0</v>
      </c>
      <c r="F78" s="43">
        <f t="shared" si="20"/>
        <v>0</v>
      </c>
      <c r="G78" s="43">
        <f t="shared" si="20"/>
        <v>0</v>
      </c>
      <c r="H78" s="43">
        <f t="shared" si="20"/>
        <v>0</v>
      </c>
      <c r="I78" s="43">
        <f t="shared" si="20"/>
        <v>0</v>
      </c>
      <c r="J78" s="43">
        <f t="shared" si="20"/>
        <v>0</v>
      </c>
      <c r="K78" s="43">
        <f t="shared" si="20"/>
        <v>0</v>
      </c>
      <c r="L78" s="43">
        <f t="shared" si="20"/>
        <v>0</v>
      </c>
      <c r="M78" s="43">
        <f t="shared" si="20"/>
        <v>0</v>
      </c>
      <c r="N78" s="43">
        <f t="shared" si="20"/>
        <v>0</v>
      </c>
      <c r="O78" s="43">
        <f t="shared" si="20"/>
        <v>0</v>
      </c>
      <c r="P78" s="43">
        <f t="shared" si="20"/>
        <v>0</v>
      </c>
      <c r="Q78" s="43">
        <f t="shared" si="20"/>
        <v>0</v>
      </c>
      <c r="R78" s="43">
        <f t="shared" si="20"/>
        <v>0</v>
      </c>
      <c r="S78" s="43">
        <f t="shared" si="20"/>
        <v>0</v>
      </c>
      <c r="T78" s="43">
        <f t="shared" si="20"/>
        <v>0</v>
      </c>
      <c r="U78" s="43">
        <f t="shared" si="20"/>
        <v>0</v>
      </c>
      <c r="V78" s="43">
        <f t="shared" si="20"/>
        <v>0</v>
      </c>
      <c r="W78" s="43">
        <f t="shared" si="20"/>
        <v>0</v>
      </c>
      <c r="X78" s="43">
        <f t="shared" si="20"/>
        <v>0</v>
      </c>
      <c r="Y78" s="43">
        <f t="shared" si="20"/>
        <v>0</v>
      </c>
      <c r="Z78" s="43">
        <f t="shared" si="20"/>
        <v>0</v>
      </c>
      <c r="AA78" s="43">
        <f t="shared" si="20"/>
        <v>0</v>
      </c>
      <c r="AB78" s="43">
        <f t="shared" si="20"/>
        <v>0</v>
      </c>
      <c r="AC78" s="43">
        <f t="shared" si="20"/>
        <v>0</v>
      </c>
      <c r="AD78" s="43">
        <f t="shared" si="20"/>
        <v>0</v>
      </c>
      <c r="AE78" s="43">
        <f t="shared" si="20"/>
        <v>0</v>
      </c>
      <c r="AF78" s="43">
        <f t="shared" si="20"/>
        <v>0</v>
      </c>
    </row>
    <row r="79" spans="1:32">
      <c r="A79" s="293" t="s">
        <v>145</v>
      </c>
      <c r="B79" s="294" t="s">
        <v>215</v>
      </c>
      <c r="C79" s="43">
        <f t="shared" si="20"/>
        <v>0</v>
      </c>
      <c r="D79" s="43">
        <f t="shared" si="20"/>
        <v>0</v>
      </c>
      <c r="E79" s="43">
        <f t="shared" si="20"/>
        <v>0</v>
      </c>
      <c r="F79" s="43">
        <f t="shared" si="20"/>
        <v>0</v>
      </c>
      <c r="G79" s="43">
        <f t="shared" si="20"/>
        <v>0</v>
      </c>
      <c r="H79" s="43">
        <f t="shared" si="20"/>
        <v>0</v>
      </c>
      <c r="I79" s="43">
        <f t="shared" si="20"/>
        <v>0</v>
      </c>
      <c r="J79" s="43">
        <f t="shared" si="20"/>
        <v>0</v>
      </c>
      <c r="K79" s="43">
        <f t="shared" si="20"/>
        <v>0</v>
      </c>
      <c r="L79" s="43">
        <f t="shared" si="20"/>
        <v>0</v>
      </c>
      <c r="M79" s="43">
        <f t="shared" si="20"/>
        <v>0</v>
      </c>
      <c r="N79" s="43">
        <f t="shared" si="20"/>
        <v>0</v>
      </c>
      <c r="O79" s="43">
        <f t="shared" si="20"/>
        <v>0</v>
      </c>
      <c r="P79" s="43">
        <f t="shared" si="20"/>
        <v>0</v>
      </c>
      <c r="Q79" s="43">
        <f t="shared" si="20"/>
        <v>0</v>
      </c>
      <c r="R79" s="43">
        <f t="shared" si="20"/>
        <v>0</v>
      </c>
      <c r="S79" s="43">
        <f t="shared" si="20"/>
        <v>0</v>
      </c>
      <c r="T79" s="43">
        <f t="shared" si="20"/>
        <v>0</v>
      </c>
      <c r="U79" s="43">
        <f t="shared" si="20"/>
        <v>0</v>
      </c>
      <c r="V79" s="43">
        <f t="shared" si="20"/>
        <v>0</v>
      </c>
      <c r="W79" s="43">
        <f t="shared" si="20"/>
        <v>0</v>
      </c>
      <c r="X79" s="43">
        <f t="shared" si="20"/>
        <v>0</v>
      </c>
      <c r="Y79" s="43">
        <f t="shared" si="20"/>
        <v>0</v>
      </c>
      <c r="Z79" s="43">
        <f t="shared" si="20"/>
        <v>0</v>
      </c>
      <c r="AA79" s="43">
        <f t="shared" si="20"/>
        <v>0</v>
      </c>
      <c r="AB79" s="43">
        <f t="shared" si="20"/>
        <v>0</v>
      </c>
      <c r="AC79" s="43">
        <f t="shared" si="20"/>
        <v>0</v>
      </c>
      <c r="AD79" s="43">
        <f t="shared" si="20"/>
        <v>0</v>
      </c>
      <c r="AE79" s="43">
        <f t="shared" si="20"/>
        <v>0</v>
      </c>
      <c r="AF79" s="43">
        <f t="shared" si="20"/>
        <v>0</v>
      </c>
    </row>
    <row r="80" spans="1:32">
      <c r="A80" s="293" t="s">
        <v>146</v>
      </c>
      <c r="B80" s="294" t="s">
        <v>216</v>
      </c>
      <c r="C80" s="43">
        <f t="shared" si="20"/>
        <v>0</v>
      </c>
      <c r="D80" s="43">
        <f t="shared" si="20"/>
        <v>0</v>
      </c>
      <c r="E80" s="43">
        <f t="shared" si="20"/>
        <v>0</v>
      </c>
      <c r="F80" s="43">
        <f t="shared" si="20"/>
        <v>0</v>
      </c>
      <c r="G80" s="43">
        <f t="shared" si="20"/>
        <v>0</v>
      </c>
      <c r="H80" s="43">
        <f t="shared" si="20"/>
        <v>0</v>
      </c>
      <c r="I80" s="43">
        <f t="shared" si="20"/>
        <v>0</v>
      </c>
      <c r="J80" s="43">
        <f t="shared" si="20"/>
        <v>0</v>
      </c>
      <c r="K80" s="43">
        <f t="shared" si="20"/>
        <v>0</v>
      </c>
      <c r="L80" s="43">
        <f t="shared" si="20"/>
        <v>0</v>
      </c>
      <c r="M80" s="43">
        <f t="shared" si="20"/>
        <v>0</v>
      </c>
      <c r="N80" s="43">
        <f t="shared" si="20"/>
        <v>0</v>
      </c>
      <c r="O80" s="43">
        <f t="shared" si="20"/>
        <v>0</v>
      </c>
      <c r="P80" s="43">
        <f t="shared" si="20"/>
        <v>0</v>
      </c>
      <c r="Q80" s="43">
        <f t="shared" si="20"/>
        <v>0</v>
      </c>
      <c r="R80" s="43">
        <f t="shared" si="20"/>
        <v>0</v>
      </c>
      <c r="S80" s="43">
        <f t="shared" si="20"/>
        <v>0</v>
      </c>
      <c r="T80" s="43">
        <f t="shared" si="20"/>
        <v>0</v>
      </c>
      <c r="U80" s="43">
        <f t="shared" si="20"/>
        <v>0</v>
      </c>
      <c r="V80" s="43">
        <f t="shared" si="20"/>
        <v>0</v>
      </c>
      <c r="W80" s="43">
        <f t="shared" si="20"/>
        <v>0</v>
      </c>
      <c r="X80" s="43">
        <f t="shared" si="20"/>
        <v>0</v>
      </c>
      <c r="Y80" s="43">
        <f t="shared" si="20"/>
        <v>0</v>
      </c>
      <c r="Z80" s="43">
        <f t="shared" si="20"/>
        <v>0</v>
      </c>
      <c r="AA80" s="43">
        <f t="shared" si="20"/>
        <v>0</v>
      </c>
      <c r="AB80" s="43">
        <f t="shared" si="20"/>
        <v>0</v>
      </c>
      <c r="AC80" s="43">
        <f t="shared" si="20"/>
        <v>0</v>
      </c>
      <c r="AD80" s="43">
        <f t="shared" si="20"/>
        <v>0</v>
      </c>
      <c r="AE80" s="43">
        <f t="shared" si="20"/>
        <v>0</v>
      </c>
      <c r="AF80" s="43">
        <f t="shared" si="20"/>
        <v>0</v>
      </c>
    </row>
    <row r="81" spans="1:32">
      <c r="A81" s="293" t="s">
        <v>217</v>
      </c>
      <c r="B81" s="294" t="s">
        <v>218</v>
      </c>
      <c r="C81" s="43">
        <f t="shared" si="20"/>
        <v>0</v>
      </c>
      <c r="D81" s="43">
        <f t="shared" si="20"/>
        <v>0</v>
      </c>
      <c r="E81" s="43">
        <f t="shared" si="20"/>
        <v>0</v>
      </c>
      <c r="F81" s="43">
        <f t="shared" si="20"/>
        <v>0</v>
      </c>
      <c r="G81" s="43">
        <f t="shared" si="20"/>
        <v>0</v>
      </c>
      <c r="H81" s="43">
        <f t="shared" si="20"/>
        <v>0</v>
      </c>
      <c r="I81" s="43">
        <f t="shared" si="20"/>
        <v>0</v>
      </c>
      <c r="J81" s="43">
        <f t="shared" si="20"/>
        <v>0</v>
      </c>
      <c r="K81" s="43">
        <f t="shared" si="20"/>
        <v>0</v>
      </c>
      <c r="L81" s="43">
        <f t="shared" si="20"/>
        <v>0</v>
      </c>
      <c r="M81" s="43">
        <f t="shared" si="20"/>
        <v>0</v>
      </c>
      <c r="N81" s="43">
        <f t="shared" si="20"/>
        <v>0</v>
      </c>
      <c r="O81" s="43">
        <f t="shared" si="20"/>
        <v>0</v>
      </c>
      <c r="P81" s="43">
        <f t="shared" si="20"/>
        <v>0</v>
      </c>
      <c r="Q81" s="43">
        <f t="shared" si="20"/>
        <v>0</v>
      </c>
      <c r="R81" s="43">
        <f t="shared" si="20"/>
        <v>0</v>
      </c>
      <c r="S81" s="43">
        <f t="shared" si="20"/>
        <v>0</v>
      </c>
      <c r="T81" s="43">
        <f t="shared" si="20"/>
        <v>0</v>
      </c>
      <c r="U81" s="43">
        <f t="shared" si="20"/>
        <v>0</v>
      </c>
      <c r="V81" s="43">
        <f t="shared" si="20"/>
        <v>0</v>
      </c>
      <c r="W81" s="43">
        <f t="shared" si="20"/>
        <v>0</v>
      </c>
      <c r="X81" s="43">
        <f t="shared" si="20"/>
        <v>0</v>
      </c>
      <c r="Y81" s="43">
        <f t="shared" si="20"/>
        <v>0</v>
      </c>
      <c r="Z81" s="43">
        <f t="shared" si="20"/>
        <v>0</v>
      </c>
      <c r="AA81" s="43">
        <f t="shared" si="20"/>
        <v>0</v>
      </c>
      <c r="AB81" s="43">
        <f t="shared" si="20"/>
        <v>0</v>
      </c>
      <c r="AC81" s="43">
        <f t="shared" si="20"/>
        <v>0</v>
      </c>
      <c r="AD81" s="43">
        <f t="shared" si="20"/>
        <v>0</v>
      </c>
      <c r="AE81" s="43">
        <f t="shared" si="20"/>
        <v>0</v>
      </c>
      <c r="AF81" s="43">
        <f t="shared" si="20"/>
        <v>0</v>
      </c>
    </row>
    <row r="82" spans="1:32">
      <c r="A82" s="293" t="s">
        <v>219</v>
      </c>
      <c r="B82" s="294" t="s">
        <v>220</v>
      </c>
      <c r="C82" s="43">
        <f t="shared" si="20"/>
        <v>0</v>
      </c>
      <c r="D82" s="43">
        <f t="shared" si="20"/>
        <v>0</v>
      </c>
      <c r="E82" s="43">
        <f t="shared" si="20"/>
        <v>0</v>
      </c>
      <c r="F82" s="43">
        <f t="shared" si="20"/>
        <v>0</v>
      </c>
      <c r="G82" s="43">
        <f t="shared" si="20"/>
        <v>0</v>
      </c>
      <c r="H82" s="43">
        <f t="shared" si="20"/>
        <v>0</v>
      </c>
      <c r="I82" s="43">
        <f t="shared" si="20"/>
        <v>0</v>
      </c>
      <c r="J82" s="43">
        <f t="shared" si="20"/>
        <v>0</v>
      </c>
      <c r="K82" s="43">
        <f t="shared" si="20"/>
        <v>0</v>
      </c>
      <c r="L82" s="43">
        <f t="shared" si="20"/>
        <v>0</v>
      </c>
      <c r="M82" s="43">
        <f t="shared" si="20"/>
        <v>0</v>
      </c>
      <c r="N82" s="43">
        <f t="shared" si="20"/>
        <v>0</v>
      </c>
      <c r="O82" s="43">
        <f t="shared" si="20"/>
        <v>0</v>
      </c>
      <c r="P82" s="43">
        <f t="shared" si="20"/>
        <v>0</v>
      </c>
      <c r="Q82" s="43">
        <f t="shared" si="20"/>
        <v>0</v>
      </c>
      <c r="R82" s="43">
        <f t="shared" si="20"/>
        <v>0</v>
      </c>
      <c r="S82" s="43">
        <f t="shared" si="20"/>
        <v>0</v>
      </c>
      <c r="T82" s="43">
        <f t="shared" si="20"/>
        <v>0</v>
      </c>
      <c r="U82" s="43">
        <f t="shared" si="20"/>
        <v>0</v>
      </c>
      <c r="V82" s="43">
        <f t="shared" si="20"/>
        <v>0</v>
      </c>
      <c r="W82" s="43">
        <f t="shared" si="20"/>
        <v>0</v>
      </c>
      <c r="X82" s="43">
        <f t="shared" si="20"/>
        <v>0</v>
      </c>
      <c r="Y82" s="43">
        <f t="shared" si="20"/>
        <v>0</v>
      </c>
      <c r="Z82" s="43">
        <f t="shared" si="20"/>
        <v>0</v>
      </c>
      <c r="AA82" s="43">
        <f t="shared" si="20"/>
        <v>0</v>
      </c>
      <c r="AB82" s="43">
        <f t="shared" si="20"/>
        <v>0</v>
      </c>
      <c r="AC82" s="43">
        <f t="shared" si="20"/>
        <v>0</v>
      </c>
      <c r="AD82" s="43">
        <f t="shared" si="20"/>
        <v>0</v>
      </c>
      <c r="AE82" s="43">
        <f t="shared" si="20"/>
        <v>0</v>
      </c>
      <c r="AF82" s="43">
        <f t="shared" si="20"/>
        <v>0</v>
      </c>
    </row>
    <row r="83" spans="1:32">
      <c r="A83" s="291" t="s">
        <v>221</v>
      </c>
      <c r="B83" s="194" t="s">
        <v>222</v>
      </c>
      <c r="C83" s="43">
        <f t="shared" si="20"/>
        <v>0</v>
      </c>
      <c r="D83" s="43">
        <f t="shared" si="20"/>
        <v>0</v>
      </c>
      <c r="E83" s="43">
        <f t="shared" si="20"/>
        <v>0</v>
      </c>
      <c r="F83" s="43">
        <f t="shared" si="20"/>
        <v>0</v>
      </c>
      <c r="G83" s="43">
        <f t="shared" si="20"/>
        <v>0</v>
      </c>
      <c r="H83" s="43">
        <f t="shared" si="20"/>
        <v>0</v>
      </c>
      <c r="I83" s="43">
        <f t="shared" si="20"/>
        <v>0</v>
      </c>
      <c r="J83" s="43">
        <f t="shared" si="20"/>
        <v>0</v>
      </c>
      <c r="K83" s="43">
        <f t="shared" si="20"/>
        <v>0</v>
      </c>
      <c r="L83" s="43">
        <f t="shared" si="20"/>
        <v>0</v>
      </c>
      <c r="M83" s="43">
        <f t="shared" si="20"/>
        <v>0</v>
      </c>
      <c r="N83" s="43">
        <f t="shared" si="20"/>
        <v>0</v>
      </c>
      <c r="O83" s="43">
        <f t="shared" si="20"/>
        <v>0</v>
      </c>
      <c r="P83" s="43">
        <f t="shared" si="20"/>
        <v>0</v>
      </c>
      <c r="Q83" s="43">
        <f t="shared" si="20"/>
        <v>0</v>
      </c>
      <c r="R83" s="43">
        <f t="shared" si="20"/>
        <v>0</v>
      </c>
      <c r="S83" s="43">
        <f t="shared" si="20"/>
        <v>0</v>
      </c>
      <c r="T83" s="43">
        <f t="shared" si="20"/>
        <v>0</v>
      </c>
      <c r="U83" s="43">
        <f t="shared" si="20"/>
        <v>0</v>
      </c>
      <c r="V83" s="43">
        <f t="shared" si="20"/>
        <v>0</v>
      </c>
      <c r="W83" s="43">
        <f t="shared" si="20"/>
        <v>0</v>
      </c>
      <c r="X83" s="43">
        <f t="shared" si="20"/>
        <v>0</v>
      </c>
      <c r="Y83" s="43">
        <f t="shared" si="20"/>
        <v>0</v>
      </c>
      <c r="Z83" s="43">
        <f t="shared" si="20"/>
        <v>0</v>
      </c>
      <c r="AA83" s="43">
        <f t="shared" si="20"/>
        <v>0</v>
      </c>
      <c r="AB83" s="43">
        <f t="shared" si="20"/>
        <v>0</v>
      </c>
      <c r="AC83" s="43">
        <f t="shared" si="20"/>
        <v>0</v>
      </c>
      <c r="AD83" s="43">
        <f t="shared" si="20"/>
        <v>0</v>
      </c>
      <c r="AE83" s="43">
        <f t="shared" si="20"/>
        <v>0</v>
      </c>
      <c r="AF83" s="43">
        <f t="shared" si="20"/>
        <v>0</v>
      </c>
    </row>
    <row r="84" spans="1:32">
      <c r="A84" s="3" t="s">
        <v>60</v>
      </c>
      <c r="B84" s="10" t="s">
        <v>223</v>
      </c>
      <c r="C84" s="41">
        <f>C70-C75</f>
        <v>0</v>
      </c>
      <c r="D84" s="41">
        <f t="shared" ref="D84:AE84" si="21">D70-D75</f>
        <v>0</v>
      </c>
      <c r="E84" s="41">
        <f t="shared" si="21"/>
        <v>0</v>
      </c>
      <c r="F84" s="41">
        <f t="shared" si="21"/>
        <v>0</v>
      </c>
      <c r="G84" s="41">
        <f t="shared" si="21"/>
        <v>0</v>
      </c>
      <c r="H84" s="41">
        <f t="shared" si="21"/>
        <v>0</v>
      </c>
      <c r="I84" s="41">
        <f t="shared" si="21"/>
        <v>0</v>
      </c>
      <c r="J84" s="41">
        <f t="shared" si="21"/>
        <v>0</v>
      </c>
      <c r="K84" s="41">
        <f t="shared" si="21"/>
        <v>0</v>
      </c>
      <c r="L84" s="41">
        <f t="shared" si="21"/>
        <v>0</v>
      </c>
      <c r="M84" s="41">
        <f t="shared" si="21"/>
        <v>0</v>
      </c>
      <c r="N84" s="41">
        <f t="shared" si="21"/>
        <v>0</v>
      </c>
      <c r="O84" s="41">
        <f t="shared" si="21"/>
        <v>0</v>
      </c>
      <c r="P84" s="41">
        <f t="shared" si="21"/>
        <v>0</v>
      </c>
      <c r="Q84" s="41">
        <f t="shared" si="21"/>
        <v>0</v>
      </c>
      <c r="R84" s="41">
        <f t="shared" si="21"/>
        <v>0</v>
      </c>
      <c r="S84" s="41">
        <f t="shared" si="21"/>
        <v>0</v>
      </c>
      <c r="T84" s="41">
        <f t="shared" si="21"/>
        <v>0</v>
      </c>
      <c r="U84" s="41">
        <f t="shared" si="21"/>
        <v>0</v>
      </c>
      <c r="V84" s="41">
        <f t="shared" si="21"/>
        <v>0</v>
      </c>
      <c r="W84" s="41">
        <f t="shared" si="21"/>
        <v>0</v>
      </c>
      <c r="X84" s="41">
        <f t="shared" si="21"/>
        <v>0</v>
      </c>
      <c r="Y84" s="41">
        <f t="shared" si="21"/>
        <v>0</v>
      </c>
      <c r="Z84" s="41">
        <f t="shared" si="21"/>
        <v>0</v>
      </c>
      <c r="AA84" s="41">
        <f t="shared" si="21"/>
        <v>0</v>
      </c>
      <c r="AB84" s="41">
        <f t="shared" si="21"/>
        <v>0</v>
      </c>
      <c r="AC84" s="41">
        <f t="shared" si="21"/>
        <v>0</v>
      </c>
      <c r="AD84" s="41">
        <f t="shared" si="21"/>
        <v>0</v>
      </c>
      <c r="AE84" s="41">
        <f t="shared" si="21"/>
        <v>0</v>
      </c>
      <c r="AF84" s="41">
        <f>AF70-AF75</f>
        <v>0</v>
      </c>
    </row>
    <row r="85" spans="1:32">
      <c r="A85" s="4" t="s">
        <v>61</v>
      </c>
      <c r="B85" s="290" t="s">
        <v>224</v>
      </c>
      <c r="C85" s="42">
        <f>SUM(C86:C87)</f>
        <v>0</v>
      </c>
      <c r="D85" s="42">
        <f t="shared" ref="D85:AE85" si="22">SUM(D86:D87)</f>
        <v>0</v>
      </c>
      <c r="E85" s="42">
        <f t="shared" si="22"/>
        <v>0</v>
      </c>
      <c r="F85" s="42">
        <f t="shared" si="22"/>
        <v>0</v>
      </c>
      <c r="G85" s="42">
        <f t="shared" si="22"/>
        <v>0</v>
      </c>
      <c r="H85" s="42">
        <f t="shared" si="22"/>
        <v>0</v>
      </c>
      <c r="I85" s="42">
        <f t="shared" si="22"/>
        <v>0</v>
      </c>
      <c r="J85" s="42">
        <f t="shared" si="22"/>
        <v>0</v>
      </c>
      <c r="K85" s="42">
        <f t="shared" si="22"/>
        <v>0</v>
      </c>
      <c r="L85" s="42">
        <f t="shared" si="22"/>
        <v>0</v>
      </c>
      <c r="M85" s="42">
        <f t="shared" si="22"/>
        <v>0</v>
      </c>
      <c r="N85" s="42">
        <f t="shared" si="22"/>
        <v>0</v>
      </c>
      <c r="O85" s="42">
        <f t="shared" si="22"/>
        <v>0</v>
      </c>
      <c r="P85" s="42">
        <f t="shared" si="22"/>
        <v>0</v>
      </c>
      <c r="Q85" s="42">
        <f t="shared" si="22"/>
        <v>0</v>
      </c>
      <c r="R85" s="42">
        <f t="shared" si="22"/>
        <v>0</v>
      </c>
      <c r="S85" s="42">
        <f t="shared" si="22"/>
        <v>0</v>
      </c>
      <c r="T85" s="42">
        <f t="shared" si="22"/>
        <v>0</v>
      </c>
      <c r="U85" s="42">
        <f t="shared" si="22"/>
        <v>0</v>
      </c>
      <c r="V85" s="42">
        <f t="shared" si="22"/>
        <v>0</v>
      </c>
      <c r="W85" s="42">
        <f t="shared" si="22"/>
        <v>0</v>
      </c>
      <c r="X85" s="42">
        <f t="shared" si="22"/>
        <v>0</v>
      </c>
      <c r="Y85" s="42">
        <f t="shared" si="22"/>
        <v>0</v>
      </c>
      <c r="Z85" s="42">
        <f t="shared" si="22"/>
        <v>0</v>
      </c>
      <c r="AA85" s="42">
        <f t="shared" si="22"/>
        <v>0</v>
      </c>
      <c r="AB85" s="42">
        <f t="shared" si="22"/>
        <v>0</v>
      </c>
      <c r="AC85" s="42">
        <f t="shared" si="22"/>
        <v>0</v>
      </c>
      <c r="AD85" s="42">
        <f t="shared" si="22"/>
        <v>0</v>
      </c>
      <c r="AE85" s="42">
        <f t="shared" si="22"/>
        <v>0</v>
      </c>
      <c r="AF85" s="42">
        <f>SUM(AF86:AF87)</f>
        <v>0</v>
      </c>
    </row>
    <row r="86" spans="1:32">
      <c r="A86" s="293" t="s">
        <v>58</v>
      </c>
      <c r="B86" s="5" t="s">
        <v>225</v>
      </c>
      <c r="C86" s="43">
        <f>C53-C20</f>
        <v>0</v>
      </c>
      <c r="D86" s="43">
        <f t="shared" ref="D86:AE88" si="23">D53-D20</f>
        <v>0</v>
      </c>
      <c r="E86" s="43">
        <f t="shared" si="23"/>
        <v>0</v>
      </c>
      <c r="F86" s="43">
        <f t="shared" si="23"/>
        <v>0</v>
      </c>
      <c r="G86" s="43">
        <f t="shared" si="23"/>
        <v>0</v>
      </c>
      <c r="H86" s="43">
        <f t="shared" si="23"/>
        <v>0</v>
      </c>
      <c r="I86" s="43">
        <f t="shared" si="23"/>
        <v>0</v>
      </c>
      <c r="J86" s="43">
        <f t="shared" si="23"/>
        <v>0</v>
      </c>
      <c r="K86" s="43">
        <f t="shared" si="23"/>
        <v>0</v>
      </c>
      <c r="L86" s="43">
        <f t="shared" si="23"/>
        <v>0</v>
      </c>
      <c r="M86" s="43">
        <f t="shared" si="23"/>
        <v>0</v>
      </c>
      <c r="N86" s="43">
        <f t="shared" si="23"/>
        <v>0</v>
      </c>
      <c r="O86" s="43">
        <f t="shared" si="23"/>
        <v>0</v>
      </c>
      <c r="P86" s="43">
        <f t="shared" si="23"/>
        <v>0</v>
      </c>
      <c r="Q86" s="43">
        <f t="shared" si="23"/>
        <v>0</v>
      </c>
      <c r="R86" s="43">
        <f t="shared" si="23"/>
        <v>0</v>
      </c>
      <c r="S86" s="43">
        <f t="shared" si="23"/>
        <v>0</v>
      </c>
      <c r="T86" s="43">
        <f t="shared" si="23"/>
        <v>0</v>
      </c>
      <c r="U86" s="43">
        <f t="shared" si="23"/>
        <v>0</v>
      </c>
      <c r="V86" s="43">
        <f t="shared" si="23"/>
        <v>0</v>
      </c>
      <c r="W86" s="43">
        <f t="shared" si="23"/>
        <v>0</v>
      </c>
      <c r="X86" s="43">
        <f t="shared" si="23"/>
        <v>0</v>
      </c>
      <c r="Y86" s="43">
        <f t="shared" si="23"/>
        <v>0</v>
      </c>
      <c r="Z86" s="43">
        <f t="shared" si="23"/>
        <v>0</v>
      </c>
      <c r="AA86" s="43">
        <f t="shared" si="23"/>
        <v>0</v>
      </c>
      <c r="AB86" s="43">
        <f t="shared" si="23"/>
        <v>0</v>
      </c>
      <c r="AC86" s="43">
        <f t="shared" si="23"/>
        <v>0</v>
      </c>
      <c r="AD86" s="43">
        <f t="shared" si="23"/>
        <v>0</v>
      </c>
      <c r="AE86" s="43">
        <f t="shared" si="23"/>
        <v>0</v>
      </c>
      <c r="AF86" s="43">
        <f>AF53-AF20</f>
        <v>0</v>
      </c>
    </row>
    <row r="87" spans="1:32">
      <c r="A87" s="293" t="s">
        <v>133</v>
      </c>
      <c r="B87" s="5" t="s">
        <v>226</v>
      </c>
      <c r="C87" s="43">
        <f>C54-C21</f>
        <v>0</v>
      </c>
      <c r="D87" s="43">
        <f t="shared" si="23"/>
        <v>0</v>
      </c>
      <c r="E87" s="43">
        <f t="shared" si="23"/>
        <v>0</v>
      </c>
      <c r="F87" s="43">
        <f t="shared" si="23"/>
        <v>0</v>
      </c>
      <c r="G87" s="43">
        <f t="shared" si="23"/>
        <v>0</v>
      </c>
      <c r="H87" s="43">
        <f t="shared" si="23"/>
        <v>0</v>
      </c>
      <c r="I87" s="43">
        <f t="shared" si="23"/>
        <v>0</v>
      </c>
      <c r="J87" s="43">
        <f t="shared" si="23"/>
        <v>0</v>
      </c>
      <c r="K87" s="43">
        <f t="shared" si="23"/>
        <v>0</v>
      </c>
      <c r="L87" s="43">
        <f t="shared" si="23"/>
        <v>0</v>
      </c>
      <c r="M87" s="43">
        <f t="shared" si="23"/>
        <v>0</v>
      </c>
      <c r="N87" s="43">
        <f t="shared" si="23"/>
        <v>0</v>
      </c>
      <c r="O87" s="43">
        <f t="shared" si="23"/>
        <v>0</v>
      </c>
      <c r="P87" s="43">
        <f t="shared" si="23"/>
        <v>0</v>
      </c>
      <c r="Q87" s="43">
        <f t="shared" si="23"/>
        <v>0</v>
      </c>
      <c r="R87" s="43">
        <f t="shared" si="23"/>
        <v>0</v>
      </c>
      <c r="S87" s="43">
        <f t="shared" si="23"/>
        <v>0</v>
      </c>
      <c r="T87" s="43">
        <f t="shared" si="23"/>
        <v>0</v>
      </c>
      <c r="U87" s="43">
        <f t="shared" si="23"/>
        <v>0</v>
      </c>
      <c r="V87" s="43">
        <f t="shared" si="23"/>
        <v>0</v>
      </c>
      <c r="W87" s="43">
        <f t="shared" si="23"/>
        <v>0</v>
      </c>
      <c r="X87" s="43">
        <f t="shared" si="23"/>
        <v>0</v>
      </c>
      <c r="Y87" s="43">
        <f t="shared" si="23"/>
        <v>0</v>
      </c>
      <c r="Z87" s="43">
        <f t="shared" si="23"/>
        <v>0</v>
      </c>
      <c r="AA87" s="43">
        <f t="shared" si="23"/>
        <v>0</v>
      </c>
      <c r="AB87" s="43">
        <f t="shared" si="23"/>
        <v>0</v>
      </c>
      <c r="AC87" s="43">
        <f t="shared" si="23"/>
        <v>0</v>
      </c>
      <c r="AD87" s="43">
        <f t="shared" si="23"/>
        <v>0</v>
      </c>
      <c r="AE87" s="43">
        <f t="shared" si="23"/>
        <v>0</v>
      </c>
      <c r="AF87" s="43">
        <f>AF54-AF21</f>
        <v>0</v>
      </c>
    </row>
    <row r="88" spans="1:32">
      <c r="A88" s="4" t="s">
        <v>62</v>
      </c>
      <c r="B88" s="290" t="s">
        <v>227</v>
      </c>
      <c r="C88" s="42">
        <f>C55-C22</f>
        <v>0</v>
      </c>
      <c r="D88" s="42">
        <f t="shared" si="23"/>
        <v>0</v>
      </c>
      <c r="E88" s="42">
        <f t="shared" si="23"/>
        <v>0</v>
      </c>
      <c r="F88" s="42">
        <f t="shared" si="23"/>
        <v>0</v>
      </c>
      <c r="G88" s="42">
        <f t="shared" si="23"/>
        <v>0</v>
      </c>
      <c r="H88" s="42">
        <f t="shared" si="23"/>
        <v>0</v>
      </c>
      <c r="I88" s="42">
        <f t="shared" si="23"/>
        <v>0</v>
      </c>
      <c r="J88" s="42">
        <f t="shared" si="23"/>
        <v>0</v>
      </c>
      <c r="K88" s="42">
        <f t="shared" si="23"/>
        <v>0</v>
      </c>
      <c r="L88" s="42">
        <f t="shared" si="23"/>
        <v>0</v>
      </c>
      <c r="M88" s="42">
        <f t="shared" si="23"/>
        <v>0</v>
      </c>
      <c r="N88" s="42">
        <f t="shared" si="23"/>
        <v>0</v>
      </c>
      <c r="O88" s="42">
        <f t="shared" si="23"/>
        <v>0</v>
      </c>
      <c r="P88" s="42">
        <f t="shared" si="23"/>
        <v>0</v>
      </c>
      <c r="Q88" s="42">
        <f t="shared" si="23"/>
        <v>0</v>
      </c>
      <c r="R88" s="42">
        <f t="shared" si="23"/>
        <v>0</v>
      </c>
      <c r="S88" s="42">
        <f t="shared" si="23"/>
        <v>0</v>
      </c>
      <c r="T88" s="42">
        <f t="shared" si="23"/>
        <v>0</v>
      </c>
      <c r="U88" s="42">
        <f t="shared" si="23"/>
        <v>0</v>
      </c>
      <c r="V88" s="42">
        <f t="shared" si="23"/>
        <v>0</v>
      </c>
      <c r="W88" s="42">
        <f t="shared" si="23"/>
        <v>0</v>
      </c>
      <c r="X88" s="42">
        <f t="shared" si="23"/>
        <v>0</v>
      </c>
      <c r="Y88" s="42">
        <f t="shared" si="23"/>
        <v>0</v>
      </c>
      <c r="Z88" s="42">
        <f t="shared" si="23"/>
        <v>0</v>
      </c>
      <c r="AA88" s="42">
        <f t="shared" si="23"/>
        <v>0</v>
      </c>
      <c r="AB88" s="42">
        <f t="shared" si="23"/>
        <v>0</v>
      </c>
      <c r="AC88" s="42">
        <f t="shared" si="23"/>
        <v>0</v>
      </c>
      <c r="AD88" s="42">
        <f t="shared" si="23"/>
        <v>0</v>
      </c>
      <c r="AE88" s="42">
        <f t="shared" si="23"/>
        <v>0</v>
      </c>
      <c r="AF88" s="42">
        <f>AF55-AF22</f>
        <v>0</v>
      </c>
    </row>
    <row r="89" spans="1:32">
      <c r="A89" s="3" t="s">
        <v>63</v>
      </c>
      <c r="B89" s="10" t="s">
        <v>228</v>
      </c>
      <c r="C89" s="41">
        <f t="shared" ref="C89:AE89" si="24">C84+C85-C88</f>
        <v>0</v>
      </c>
      <c r="D89" s="41">
        <f t="shared" si="24"/>
        <v>0</v>
      </c>
      <c r="E89" s="41">
        <f t="shared" si="24"/>
        <v>0</v>
      </c>
      <c r="F89" s="41">
        <f t="shared" si="24"/>
        <v>0</v>
      </c>
      <c r="G89" s="41">
        <f t="shared" si="24"/>
        <v>0</v>
      </c>
      <c r="H89" s="41">
        <f t="shared" si="24"/>
        <v>0</v>
      </c>
      <c r="I89" s="41">
        <f t="shared" si="24"/>
        <v>0</v>
      </c>
      <c r="J89" s="41">
        <f t="shared" si="24"/>
        <v>0</v>
      </c>
      <c r="K89" s="41">
        <f t="shared" si="24"/>
        <v>0</v>
      </c>
      <c r="L89" s="41">
        <f t="shared" si="24"/>
        <v>0</v>
      </c>
      <c r="M89" s="41">
        <f t="shared" si="24"/>
        <v>0</v>
      </c>
      <c r="N89" s="41">
        <f t="shared" si="24"/>
        <v>0</v>
      </c>
      <c r="O89" s="41">
        <f t="shared" si="24"/>
        <v>0</v>
      </c>
      <c r="P89" s="41">
        <f t="shared" si="24"/>
        <v>0</v>
      </c>
      <c r="Q89" s="41">
        <f t="shared" si="24"/>
        <v>0</v>
      </c>
      <c r="R89" s="41">
        <f t="shared" si="24"/>
        <v>0</v>
      </c>
      <c r="S89" s="41">
        <f t="shared" si="24"/>
        <v>0</v>
      </c>
      <c r="T89" s="41">
        <f t="shared" si="24"/>
        <v>0</v>
      </c>
      <c r="U89" s="41">
        <f t="shared" si="24"/>
        <v>0</v>
      </c>
      <c r="V89" s="41">
        <f t="shared" si="24"/>
        <v>0</v>
      </c>
      <c r="W89" s="41">
        <f t="shared" si="24"/>
        <v>0</v>
      </c>
      <c r="X89" s="41">
        <f t="shared" si="24"/>
        <v>0</v>
      </c>
      <c r="Y89" s="41">
        <f t="shared" si="24"/>
        <v>0</v>
      </c>
      <c r="Z89" s="41">
        <f t="shared" si="24"/>
        <v>0</v>
      </c>
      <c r="AA89" s="41">
        <f t="shared" si="24"/>
        <v>0</v>
      </c>
      <c r="AB89" s="41">
        <f t="shared" si="24"/>
        <v>0</v>
      </c>
      <c r="AC89" s="41">
        <f t="shared" si="24"/>
        <v>0</v>
      </c>
      <c r="AD89" s="41">
        <f t="shared" si="24"/>
        <v>0</v>
      </c>
      <c r="AE89" s="41">
        <f t="shared" si="24"/>
        <v>0</v>
      </c>
      <c r="AF89" s="41">
        <f>AF84+AF85-AF88</f>
        <v>0</v>
      </c>
    </row>
    <row r="90" spans="1:32">
      <c r="A90" s="4" t="s">
        <v>64</v>
      </c>
      <c r="B90" s="290" t="s">
        <v>229</v>
      </c>
      <c r="C90" s="42">
        <f>C57-C24</f>
        <v>0</v>
      </c>
      <c r="D90" s="42">
        <f t="shared" ref="D90:AE91" si="25">D57-D24</f>
        <v>0</v>
      </c>
      <c r="E90" s="42">
        <f t="shared" si="25"/>
        <v>0</v>
      </c>
      <c r="F90" s="42">
        <f t="shared" si="25"/>
        <v>0</v>
      </c>
      <c r="G90" s="42">
        <f t="shared" si="25"/>
        <v>0</v>
      </c>
      <c r="H90" s="42">
        <f t="shared" si="25"/>
        <v>0</v>
      </c>
      <c r="I90" s="42">
        <f t="shared" si="25"/>
        <v>0</v>
      </c>
      <c r="J90" s="42">
        <f t="shared" si="25"/>
        <v>0</v>
      </c>
      <c r="K90" s="42">
        <f t="shared" si="25"/>
        <v>0</v>
      </c>
      <c r="L90" s="42">
        <f t="shared" si="25"/>
        <v>0</v>
      </c>
      <c r="M90" s="42">
        <f t="shared" si="25"/>
        <v>0</v>
      </c>
      <c r="N90" s="42">
        <f t="shared" si="25"/>
        <v>0</v>
      </c>
      <c r="O90" s="42">
        <f t="shared" si="25"/>
        <v>0</v>
      </c>
      <c r="P90" s="42">
        <f t="shared" si="25"/>
        <v>0</v>
      </c>
      <c r="Q90" s="42">
        <f t="shared" si="25"/>
        <v>0</v>
      </c>
      <c r="R90" s="42">
        <f t="shared" si="25"/>
        <v>0</v>
      </c>
      <c r="S90" s="42">
        <f t="shared" si="25"/>
        <v>0</v>
      </c>
      <c r="T90" s="42">
        <f t="shared" si="25"/>
        <v>0</v>
      </c>
      <c r="U90" s="42">
        <f t="shared" si="25"/>
        <v>0</v>
      </c>
      <c r="V90" s="42">
        <f t="shared" si="25"/>
        <v>0</v>
      </c>
      <c r="W90" s="42">
        <f t="shared" si="25"/>
        <v>0</v>
      </c>
      <c r="X90" s="42">
        <f t="shared" si="25"/>
        <v>0</v>
      </c>
      <c r="Y90" s="42">
        <f t="shared" si="25"/>
        <v>0</v>
      </c>
      <c r="Z90" s="42">
        <f t="shared" si="25"/>
        <v>0</v>
      </c>
      <c r="AA90" s="42">
        <f t="shared" si="25"/>
        <v>0</v>
      </c>
      <c r="AB90" s="42">
        <f t="shared" si="25"/>
        <v>0</v>
      </c>
      <c r="AC90" s="42">
        <f t="shared" si="25"/>
        <v>0</v>
      </c>
      <c r="AD90" s="42">
        <f t="shared" si="25"/>
        <v>0</v>
      </c>
      <c r="AE90" s="42">
        <f t="shared" si="25"/>
        <v>0</v>
      </c>
      <c r="AF90" s="42">
        <f>AF57-AF24</f>
        <v>0</v>
      </c>
    </row>
    <row r="91" spans="1:32">
      <c r="A91" s="4" t="s">
        <v>65</v>
      </c>
      <c r="B91" s="290" t="s">
        <v>230</v>
      </c>
      <c r="C91" s="42">
        <f>C58-C25</f>
        <v>0</v>
      </c>
      <c r="D91" s="42">
        <f t="shared" si="25"/>
        <v>0</v>
      </c>
      <c r="E91" s="42">
        <f t="shared" si="25"/>
        <v>0</v>
      </c>
      <c r="F91" s="42">
        <f t="shared" si="25"/>
        <v>0</v>
      </c>
      <c r="G91" s="42">
        <f t="shared" si="25"/>
        <v>0</v>
      </c>
      <c r="H91" s="42">
        <f t="shared" si="25"/>
        <v>0</v>
      </c>
      <c r="I91" s="42">
        <f t="shared" si="25"/>
        <v>0</v>
      </c>
      <c r="J91" s="42">
        <f t="shared" si="25"/>
        <v>0</v>
      </c>
      <c r="K91" s="42">
        <f t="shared" si="25"/>
        <v>0</v>
      </c>
      <c r="L91" s="42">
        <f t="shared" si="25"/>
        <v>0</v>
      </c>
      <c r="M91" s="42">
        <f t="shared" si="25"/>
        <v>0</v>
      </c>
      <c r="N91" s="42">
        <f t="shared" si="25"/>
        <v>0</v>
      </c>
      <c r="O91" s="42">
        <f t="shared" si="25"/>
        <v>0</v>
      </c>
      <c r="P91" s="42">
        <f t="shared" si="25"/>
        <v>0</v>
      </c>
      <c r="Q91" s="42">
        <f t="shared" si="25"/>
        <v>0</v>
      </c>
      <c r="R91" s="42">
        <f t="shared" si="25"/>
        <v>0</v>
      </c>
      <c r="S91" s="42">
        <f t="shared" si="25"/>
        <v>0</v>
      </c>
      <c r="T91" s="42">
        <f t="shared" si="25"/>
        <v>0</v>
      </c>
      <c r="U91" s="42">
        <f t="shared" si="25"/>
        <v>0</v>
      </c>
      <c r="V91" s="42">
        <f t="shared" si="25"/>
        <v>0</v>
      </c>
      <c r="W91" s="42">
        <f t="shared" si="25"/>
        <v>0</v>
      </c>
      <c r="X91" s="42">
        <f t="shared" si="25"/>
        <v>0</v>
      </c>
      <c r="Y91" s="42">
        <f t="shared" si="25"/>
        <v>0</v>
      </c>
      <c r="Z91" s="42">
        <f t="shared" si="25"/>
        <v>0</v>
      </c>
      <c r="AA91" s="42">
        <f t="shared" si="25"/>
        <v>0</v>
      </c>
      <c r="AB91" s="42">
        <f t="shared" si="25"/>
        <v>0</v>
      </c>
      <c r="AC91" s="42">
        <f t="shared" si="25"/>
        <v>0</v>
      </c>
      <c r="AD91" s="42">
        <f t="shared" si="25"/>
        <v>0</v>
      </c>
      <c r="AE91" s="42">
        <f t="shared" si="25"/>
        <v>0</v>
      </c>
      <c r="AF91" s="42">
        <f>AF58-AF25</f>
        <v>0</v>
      </c>
    </row>
    <row r="92" spans="1:32" ht="25.5">
      <c r="A92" s="3" t="s">
        <v>58</v>
      </c>
      <c r="B92" s="10" t="s">
        <v>231</v>
      </c>
      <c r="C92" s="41">
        <f t="shared" ref="C92:AE92" si="26">C89+C90-C91</f>
        <v>0</v>
      </c>
      <c r="D92" s="41">
        <f t="shared" si="26"/>
        <v>0</v>
      </c>
      <c r="E92" s="41">
        <f t="shared" si="26"/>
        <v>0</v>
      </c>
      <c r="F92" s="41">
        <f t="shared" si="26"/>
        <v>0</v>
      </c>
      <c r="G92" s="41">
        <f t="shared" si="26"/>
        <v>0</v>
      </c>
      <c r="H92" s="41">
        <f t="shared" si="26"/>
        <v>0</v>
      </c>
      <c r="I92" s="41">
        <f t="shared" si="26"/>
        <v>0</v>
      </c>
      <c r="J92" s="41">
        <f t="shared" si="26"/>
        <v>0</v>
      </c>
      <c r="K92" s="41">
        <f t="shared" si="26"/>
        <v>0</v>
      </c>
      <c r="L92" s="41">
        <f t="shared" si="26"/>
        <v>0</v>
      </c>
      <c r="M92" s="41">
        <f t="shared" si="26"/>
        <v>0</v>
      </c>
      <c r="N92" s="41">
        <f t="shared" si="26"/>
        <v>0</v>
      </c>
      <c r="O92" s="41">
        <f t="shared" si="26"/>
        <v>0</v>
      </c>
      <c r="P92" s="41">
        <f t="shared" si="26"/>
        <v>0</v>
      </c>
      <c r="Q92" s="41">
        <f t="shared" si="26"/>
        <v>0</v>
      </c>
      <c r="R92" s="41">
        <f t="shared" si="26"/>
        <v>0</v>
      </c>
      <c r="S92" s="41">
        <f t="shared" si="26"/>
        <v>0</v>
      </c>
      <c r="T92" s="41">
        <f t="shared" si="26"/>
        <v>0</v>
      </c>
      <c r="U92" s="41">
        <f t="shared" si="26"/>
        <v>0</v>
      </c>
      <c r="V92" s="41">
        <f t="shared" si="26"/>
        <v>0</v>
      </c>
      <c r="W92" s="41">
        <f t="shared" si="26"/>
        <v>0</v>
      </c>
      <c r="X92" s="41">
        <f t="shared" si="26"/>
        <v>0</v>
      </c>
      <c r="Y92" s="41">
        <f t="shared" si="26"/>
        <v>0</v>
      </c>
      <c r="Z92" s="41">
        <f t="shared" si="26"/>
        <v>0</v>
      </c>
      <c r="AA92" s="41">
        <f t="shared" si="26"/>
        <v>0</v>
      </c>
      <c r="AB92" s="41">
        <f t="shared" si="26"/>
        <v>0</v>
      </c>
      <c r="AC92" s="41">
        <f t="shared" si="26"/>
        <v>0</v>
      </c>
      <c r="AD92" s="41">
        <f t="shared" si="26"/>
        <v>0</v>
      </c>
      <c r="AE92" s="41">
        <f t="shared" si="26"/>
        <v>0</v>
      </c>
      <c r="AF92" s="41">
        <f>AF89+AF90-AF91</f>
        <v>0</v>
      </c>
    </row>
    <row r="93" spans="1:32">
      <c r="A93" s="291" t="s">
        <v>58</v>
      </c>
      <c r="B93" s="194" t="s">
        <v>232</v>
      </c>
      <c r="C93" s="42">
        <f>C60-C27</f>
        <v>0</v>
      </c>
      <c r="D93" s="42">
        <f t="shared" ref="D93:AE94" si="27">D60-D27</f>
        <v>0</v>
      </c>
      <c r="E93" s="42">
        <f t="shared" si="27"/>
        <v>0</v>
      </c>
      <c r="F93" s="42">
        <f t="shared" si="27"/>
        <v>0</v>
      </c>
      <c r="G93" s="42">
        <f t="shared" si="27"/>
        <v>0</v>
      </c>
      <c r="H93" s="42">
        <f t="shared" si="27"/>
        <v>0</v>
      </c>
      <c r="I93" s="42">
        <f t="shared" si="27"/>
        <v>0</v>
      </c>
      <c r="J93" s="42">
        <f t="shared" si="27"/>
        <v>0</v>
      </c>
      <c r="K93" s="42">
        <f t="shared" si="27"/>
        <v>0</v>
      </c>
      <c r="L93" s="42">
        <f t="shared" si="27"/>
        <v>0</v>
      </c>
      <c r="M93" s="42">
        <f t="shared" si="27"/>
        <v>0</v>
      </c>
      <c r="N93" s="42">
        <f t="shared" si="27"/>
        <v>0</v>
      </c>
      <c r="O93" s="42">
        <f t="shared" si="27"/>
        <v>0</v>
      </c>
      <c r="P93" s="42">
        <f t="shared" si="27"/>
        <v>0</v>
      </c>
      <c r="Q93" s="42">
        <f t="shared" si="27"/>
        <v>0</v>
      </c>
      <c r="R93" s="42">
        <f t="shared" si="27"/>
        <v>0</v>
      </c>
      <c r="S93" s="42">
        <f t="shared" si="27"/>
        <v>0</v>
      </c>
      <c r="T93" s="42">
        <f t="shared" si="27"/>
        <v>0</v>
      </c>
      <c r="U93" s="42">
        <f t="shared" si="27"/>
        <v>0</v>
      </c>
      <c r="V93" s="42">
        <f t="shared" si="27"/>
        <v>0</v>
      </c>
      <c r="W93" s="42">
        <f t="shared" si="27"/>
        <v>0</v>
      </c>
      <c r="X93" s="42">
        <f t="shared" si="27"/>
        <v>0</v>
      </c>
      <c r="Y93" s="42">
        <f t="shared" si="27"/>
        <v>0</v>
      </c>
      <c r="Z93" s="42">
        <f t="shared" si="27"/>
        <v>0</v>
      </c>
      <c r="AA93" s="42">
        <f t="shared" si="27"/>
        <v>0</v>
      </c>
      <c r="AB93" s="42">
        <f t="shared" si="27"/>
        <v>0</v>
      </c>
      <c r="AC93" s="42">
        <f t="shared" si="27"/>
        <v>0</v>
      </c>
      <c r="AD93" s="42">
        <f t="shared" si="27"/>
        <v>0</v>
      </c>
      <c r="AE93" s="42">
        <f t="shared" si="27"/>
        <v>0</v>
      </c>
      <c r="AF93" s="42">
        <f>AF60-AF27</f>
        <v>0</v>
      </c>
    </row>
    <row r="94" spans="1:32">
      <c r="A94" s="291" t="s">
        <v>133</v>
      </c>
      <c r="B94" s="194" t="s">
        <v>233</v>
      </c>
      <c r="C94" s="42">
        <f>C61-C28</f>
        <v>0</v>
      </c>
      <c r="D94" s="42">
        <f t="shared" si="27"/>
        <v>0</v>
      </c>
      <c r="E94" s="42">
        <f t="shared" si="27"/>
        <v>0</v>
      </c>
      <c r="F94" s="42">
        <f t="shared" si="27"/>
        <v>0</v>
      </c>
      <c r="G94" s="42">
        <f t="shared" si="27"/>
        <v>0</v>
      </c>
      <c r="H94" s="42">
        <f t="shared" si="27"/>
        <v>0</v>
      </c>
      <c r="I94" s="42">
        <f t="shared" si="27"/>
        <v>0</v>
      </c>
      <c r="J94" s="42">
        <f t="shared" si="27"/>
        <v>0</v>
      </c>
      <c r="K94" s="42">
        <f t="shared" si="27"/>
        <v>0</v>
      </c>
      <c r="L94" s="42">
        <f t="shared" si="27"/>
        <v>0</v>
      </c>
      <c r="M94" s="42">
        <f t="shared" si="27"/>
        <v>0</v>
      </c>
      <c r="N94" s="42">
        <f t="shared" si="27"/>
        <v>0</v>
      </c>
      <c r="O94" s="42">
        <f t="shared" si="27"/>
        <v>0</v>
      </c>
      <c r="P94" s="42">
        <f t="shared" si="27"/>
        <v>0</v>
      </c>
      <c r="Q94" s="42">
        <f t="shared" si="27"/>
        <v>0</v>
      </c>
      <c r="R94" s="42">
        <f t="shared" si="27"/>
        <v>0</v>
      </c>
      <c r="S94" s="42">
        <f t="shared" si="27"/>
        <v>0</v>
      </c>
      <c r="T94" s="42">
        <f t="shared" si="27"/>
        <v>0</v>
      </c>
      <c r="U94" s="42">
        <f t="shared" si="27"/>
        <v>0</v>
      </c>
      <c r="V94" s="42">
        <f t="shared" si="27"/>
        <v>0</v>
      </c>
      <c r="W94" s="42">
        <f t="shared" si="27"/>
        <v>0</v>
      </c>
      <c r="X94" s="42">
        <f t="shared" si="27"/>
        <v>0</v>
      </c>
      <c r="Y94" s="42">
        <f t="shared" si="27"/>
        <v>0</v>
      </c>
      <c r="Z94" s="42">
        <f t="shared" si="27"/>
        <v>0</v>
      </c>
      <c r="AA94" s="42">
        <f t="shared" si="27"/>
        <v>0</v>
      </c>
      <c r="AB94" s="42">
        <f t="shared" si="27"/>
        <v>0</v>
      </c>
      <c r="AC94" s="42">
        <f t="shared" si="27"/>
        <v>0</v>
      </c>
      <c r="AD94" s="42">
        <f t="shared" si="27"/>
        <v>0</v>
      </c>
      <c r="AE94" s="42">
        <f t="shared" si="27"/>
        <v>0</v>
      </c>
      <c r="AF94" s="42">
        <f>AF61-AF28</f>
        <v>0</v>
      </c>
    </row>
    <row r="95" spans="1:32">
      <c r="A95" s="3" t="s">
        <v>234</v>
      </c>
      <c r="B95" s="10" t="s">
        <v>235</v>
      </c>
      <c r="C95" s="41">
        <f t="shared" ref="C95:AE95" si="28">C92+C93-C94</f>
        <v>0</v>
      </c>
      <c r="D95" s="41">
        <f t="shared" si="28"/>
        <v>0</v>
      </c>
      <c r="E95" s="41">
        <f t="shared" si="28"/>
        <v>0</v>
      </c>
      <c r="F95" s="41">
        <f t="shared" si="28"/>
        <v>0</v>
      </c>
      <c r="G95" s="41">
        <f t="shared" si="28"/>
        <v>0</v>
      </c>
      <c r="H95" s="41">
        <f t="shared" si="28"/>
        <v>0</v>
      </c>
      <c r="I95" s="41">
        <f t="shared" si="28"/>
        <v>0</v>
      </c>
      <c r="J95" s="41">
        <f t="shared" si="28"/>
        <v>0</v>
      </c>
      <c r="K95" s="41">
        <f t="shared" si="28"/>
        <v>0</v>
      </c>
      <c r="L95" s="41">
        <f t="shared" si="28"/>
        <v>0</v>
      </c>
      <c r="M95" s="41">
        <f t="shared" si="28"/>
        <v>0</v>
      </c>
      <c r="N95" s="41">
        <f t="shared" si="28"/>
        <v>0</v>
      </c>
      <c r="O95" s="41">
        <f t="shared" si="28"/>
        <v>0</v>
      </c>
      <c r="P95" s="41">
        <f t="shared" si="28"/>
        <v>0</v>
      </c>
      <c r="Q95" s="41">
        <f t="shared" si="28"/>
        <v>0</v>
      </c>
      <c r="R95" s="41">
        <f t="shared" si="28"/>
        <v>0</v>
      </c>
      <c r="S95" s="41">
        <f t="shared" si="28"/>
        <v>0</v>
      </c>
      <c r="T95" s="41">
        <f t="shared" si="28"/>
        <v>0</v>
      </c>
      <c r="U95" s="41">
        <f t="shared" si="28"/>
        <v>0</v>
      </c>
      <c r="V95" s="41">
        <f t="shared" si="28"/>
        <v>0</v>
      </c>
      <c r="W95" s="41">
        <f t="shared" si="28"/>
        <v>0</v>
      </c>
      <c r="X95" s="41">
        <f t="shared" si="28"/>
        <v>0</v>
      </c>
      <c r="Y95" s="41">
        <f t="shared" si="28"/>
        <v>0</v>
      </c>
      <c r="Z95" s="41">
        <f t="shared" si="28"/>
        <v>0</v>
      </c>
      <c r="AA95" s="41">
        <f t="shared" si="28"/>
        <v>0</v>
      </c>
      <c r="AB95" s="41">
        <f t="shared" si="28"/>
        <v>0</v>
      </c>
      <c r="AC95" s="41">
        <f t="shared" si="28"/>
        <v>0</v>
      </c>
      <c r="AD95" s="41">
        <f t="shared" si="28"/>
        <v>0</v>
      </c>
      <c r="AE95" s="41">
        <f t="shared" si="28"/>
        <v>0</v>
      </c>
      <c r="AF95" s="41">
        <f>AF92+AF93-AF94</f>
        <v>0</v>
      </c>
    </row>
    <row r="96" spans="1:32">
      <c r="A96" s="295" t="s">
        <v>236</v>
      </c>
      <c r="B96" s="290" t="s">
        <v>237</v>
      </c>
      <c r="C96" s="42">
        <f>IF(C95&gt;0,0.19*C95,0)</f>
        <v>0</v>
      </c>
      <c r="D96" s="42">
        <f t="shared" ref="D96:M96" si="29">IF(D95&gt;0,0.19*D95,0)</f>
        <v>0</v>
      </c>
      <c r="E96" s="42">
        <f t="shared" si="29"/>
        <v>0</v>
      </c>
      <c r="F96" s="42">
        <f t="shared" si="29"/>
        <v>0</v>
      </c>
      <c r="G96" s="42">
        <f t="shared" si="29"/>
        <v>0</v>
      </c>
      <c r="H96" s="42">
        <f t="shared" si="29"/>
        <v>0</v>
      </c>
      <c r="I96" s="42">
        <f t="shared" si="29"/>
        <v>0</v>
      </c>
      <c r="J96" s="42">
        <f t="shared" si="29"/>
        <v>0</v>
      </c>
      <c r="K96" s="42">
        <f t="shared" si="29"/>
        <v>0</v>
      </c>
      <c r="L96" s="42">
        <f t="shared" si="29"/>
        <v>0</v>
      </c>
      <c r="M96" s="42">
        <f t="shared" si="29"/>
        <v>0</v>
      </c>
      <c r="N96" s="42">
        <f t="shared" ref="N96:AE96" si="30">N63-N30</f>
        <v>0</v>
      </c>
      <c r="O96" s="42">
        <f t="shared" si="30"/>
        <v>0</v>
      </c>
      <c r="P96" s="42">
        <f t="shared" si="30"/>
        <v>0</v>
      </c>
      <c r="Q96" s="42">
        <f t="shared" si="30"/>
        <v>0</v>
      </c>
      <c r="R96" s="42">
        <f t="shared" si="30"/>
        <v>0</v>
      </c>
      <c r="S96" s="42">
        <f t="shared" si="30"/>
        <v>0</v>
      </c>
      <c r="T96" s="42">
        <f t="shared" si="30"/>
        <v>0</v>
      </c>
      <c r="U96" s="42">
        <f t="shared" si="30"/>
        <v>0</v>
      </c>
      <c r="V96" s="42">
        <f t="shared" si="30"/>
        <v>0</v>
      </c>
      <c r="W96" s="42">
        <f t="shared" si="30"/>
        <v>0</v>
      </c>
      <c r="X96" s="42">
        <f t="shared" si="30"/>
        <v>0</v>
      </c>
      <c r="Y96" s="42">
        <f t="shared" si="30"/>
        <v>0</v>
      </c>
      <c r="Z96" s="42">
        <f t="shared" si="30"/>
        <v>0</v>
      </c>
      <c r="AA96" s="42">
        <f t="shared" si="30"/>
        <v>0</v>
      </c>
      <c r="AB96" s="42">
        <f t="shared" si="30"/>
        <v>0</v>
      </c>
      <c r="AC96" s="42">
        <f t="shared" si="30"/>
        <v>0</v>
      </c>
      <c r="AD96" s="42">
        <f t="shared" si="30"/>
        <v>0</v>
      </c>
      <c r="AE96" s="42">
        <f t="shared" si="30"/>
        <v>0</v>
      </c>
      <c r="AF96" s="42">
        <f>AF63-AF30</f>
        <v>0</v>
      </c>
    </row>
    <row r="97" spans="1:32">
      <c r="A97" s="295" t="s">
        <v>238</v>
      </c>
      <c r="B97" s="290" t="s">
        <v>239</v>
      </c>
      <c r="C97" s="42">
        <f t="shared" ref="C97:AE97" si="31">C64-C31</f>
        <v>0</v>
      </c>
      <c r="D97" s="42">
        <f t="shared" si="31"/>
        <v>0</v>
      </c>
      <c r="E97" s="42">
        <f t="shared" si="31"/>
        <v>0</v>
      </c>
      <c r="F97" s="42">
        <f t="shared" si="31"/>
        <v>0</v>
      </c>
      <c r="G97" s="42">
        <f t="shared" si="31"/>
        <v>0</v>
      </c>
      <c r="H97" s="42">
        <f t="shared" si="31"/>
        <v>0</v>
      </c>
      <c r="I97" s="42">
        <f t="shared" si="31"/>
        <v>0</v>
      </c>
      <c r="J97" s="42">
        <f t="shared" si="31"/>
        <v>0</v>
      </c>
      <c r="K97" s="42">
        <f t="shared" si="31"/>
        <v>0</v>
      </c>
      <c r="L97" s="42">
        <f t="shared" si="31"/>
        <v>0</v>
      </c>
      <c r="M97" s="42">
        <f t="shared" si="31"/>
        <v>0</v>
      </c>
      <c r="N97" s="42">
        <f t="shared" si="31"/>
        <v>0</v>
      </c>
      <c r="O97" s="42">
        <f t="shared" si="31"/>
        <v>0</v>
      </c>
      <c r="P97" s="42">
        <f t="shared" si="31"/>
        <v>0</v>
      </c>
      <c r="Q97" s="42">
        <f t="shared" si="31"/>
        <v>0</v>
      </c>
      <c r="R97" s="42">
        <f t="shared" si="31"/>
        <v>0</v>
      </c>
      <c r="S97" s="42">
        <f t="shared" si="31"/>
        <v>0</v>
      </c>
      <c r="T97" s="42">
        <f t="shared" si="31"/>
        <v>0</v>
      </c>
      <c r="U97" s="42">
        <f t="shared" si="31"/>
        <v>0</v>
      </c>
      <c r="V97" s="42">
        <f t="shared" si="31"/>
        <v>0</v>
      </c>
      <c r="W97" s="42">
        <f t="shared" si="31"/>
        <v>0</v>
      </c>
      <c r="X97" s="42">
        <f t="shared" si="31"/>
        <v>0</v>
      </c>
      <c r="Y97" s="42">
        <f t="shared" si="31"/>
        <v>0</v>
      </c>
      <c r="Z97" s="42">
        <f t="shared" si="31"/>
        <v>0</v>
      </c>
      <c r="AA97" s="42">
        <f t="shared" si="31"/>
        <v>0</v>
      </c>
      <c r="AB97" s="42">
        <f t="shared" si="31"/>
        <v>0</v>
      </c>
      <c r="AC97" s="42">
        <f t="shared" si="31"/>
        <v>0</v>
      </c>
      <c r="AD97" s="42">
        <f t="shared" si="31"/>
        <v>0</v>
      </c>
      <c r="AE97" s="42">
        <f t="shared" si="31"/>
        <v>0</v>
      </c>
      <c r="AF97" s="42">
        <f>AF64-AF31</f>
        <v>0</v>
      </c>
    </row>
    <row r="98" spans="1:32">
      <c r="A98" s="2" t="s">
        <v>240</v>
      </c>
      <c r="B98" s="296" t="s">
        <v>241</v>
      </c>
      <c r="C98" s="40">
        <f t="shared" ref="C98:AE98" si="32">C95-C96-C97</f>
        <v>0</v>
      </c>
      <c r="D98" s="40">
        <f t="shared" si="32"/>
        <v>0</v>
      </c>
      <c r="E98" s="40">
        <f t="shared" si="32"/>
        <v>0</v>
      </c>
      <c r="F98" s="40">
        <f t="shared" si="32"/>
        <v>0</v>
      </c>
      <c r="G98" s="40">
        <f t="shared" si="32"/>
        <v>0</v>
      </c>
      <c r="H98" s="40">
        <f t="shared" si="32"/>
        <v>0</v>
      </c>
      <c r="I98" s="40">
        <f t="shared" si="32"/>
        <v>0</v>
      </c>
      <c r="J98" s="40">
        <f t="shared" si="32"/>
        <v>0</v>
      </c>
      <c r="K98" s="40">
        <f t="shared" si="32"/>
        <v>0</v>
      </c>
      <c r="L98" s="40">
        <f t="shared" si="32"/>
        <v>0</v>
      </c>
      <c r="M98" s="40">
        <f t="shared" si="32"/>
        <v>0</v>
      </c>
      <c r="N98" s="40">
        <f t="shared" si="32"/>
        <v>0</v>
      </c>
      <c r="O98" s="40">
        <f t="shared" si="32"/>
        <v>0</v>
      </c>
      <c r="P98" s="40">
        <f t="shared" si="32"/>
        <v>0</v>
      </c>
      <c r="Q98" s="40">
        <f t="shared" si="32"/>
        <v>0</v>
      </c>
      <c r="R98" s="40">
        <f t="shared" si="32"/>
        <v>0</v>
      </c>
      <c r="S98" s="40">
        <f t="shared" si="32"/>
        <v>0</v>
      </c>
      <c r="T98" s="40">
        <f t="shared" si="32"/>
        <v>0</v>
      </c>
      <c r="U98" s="40">
        <f t="shared" si="32"/>
        <v>0</v>
      </c>
      <c r="V98" s="40">
        <f t="shared" si="32"/>
        <v>0</v>
      </c>
      <c r="W98" s="40">
        <f t="shared" si="32"/>
        <v>0</v>
      </c>
      <c r="X98" s="40">
        <f t="shared" si="32"/>
        <v>0</v>
      </c>
      <c r="Y98" s="40">
        <f t="shared" si="32"/>
        <v>0</v>
      </c>
      <c r="Z98" s="40">
        <f t="shared" si="32"/>
        <v>0</v>
      </c>
      <c r="AA98" s="40">
        <f t="shared" si="32"/>
        <v>0</v>
      </c>
      <c r="AB98" s="40">
        <f t="shared" si="32"/>
        <v>0</v>
      </c>
      <c r="AC98" s="40">
        <f t="shared" si="32"/>
        <v>0</v>
      </c>
      <c r="AD98" s="40">
        <f t="shared" si="32"/>
        <v>0</v>
      </c>
      <c r="AE98" s="40">
        <f t="shared" si="32"/>
        <v>0</v>
      </c>
      <c r="AF98" s="40">
        <f>AF95-AF96-AF97</f>
        <v>0</v>
      </c>
    </row>
    <row r="99" spans="1:32" s="307" customFormat="1">
      <c r="A99" s="303"/>
      <c r="B99" s="304"/>
      <c r="C99" s="305"/>
      <c r="D99" s="305"/>
      <c r="E99" s="305"/>
      <c r="F99" s="305"/>
      <c r="G99" s="305"/>
      <c r="H99" s="305"/>
      <c r="I99" s="305"/>
      <c r="J99" s="305"/>
      <c r="K99" s="305"/>
      <c r="L99" s="305"/>
      <c r="M99" s="305"/>
      <c r="N99" s="305"/>
      <c r="O99" s="305"/>
      <c r="P99" s="305"/>
      <c r="Q99" s="305"/>
      <c r="R99" s="305"/>
      <c r="S99" s="305"/>
      <c r="T99" s="305"/>
      <c r="U99" s="305"/>
      <c r="V99" s="305"/>
      <c r="W99" s="305"/>
      <c r="X99" s="305"/>
      <c r="Y99" s="305"/>
      <c r="Z99" s="305"/>
      <c r="AA99" s="305"/>
      <c r="AB99" s="305"/>
      <c r="AC99" s="305"/>
      <c r="AD99" s="305"/>
      <c r="AE99" s="305"/>
      <c r="AF99" s="305"/>
    </row>
    <row r="100" spans="1:32" s="307" customFormat="1">
      <c r="A100" s="29" t="s">
        <v>313</v>
      </c>
      <c r="B100" s="29"/>
      <c r="C100" s="32"/>
      <c r="D100" s="32"/>
      <c r="E100" s="32"/>
      <c r="F100" s="33"/>
      <c r="G100" s="33"/>
      <c r="H100" s="284"/>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row>
    <row r="101" spans="1:32" s="307" customFormat="1">
      <c r="A101" s="8"/>
      <c r="B101" s="8"/>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row>
    <row r="102" spans="1:32" s="307" customFormat="1">
      <c r="A102" s="31" t="s">
        <v>31</v>
      </c>
      <c r="B102" s="58" t="s">
        <v>32</v>
      </c>
      <c r="C102" s="35" t="s">
        <v>33</v>
      </c>
      <c r="D102" s="35" t="s">
        <v>33</v>
      </c>
      <c r="E102" s="35" t="s">
        <v>33</v>
      </c>
      <c r="F102" s="35" t="s">
        <v>33</v>
      </c>
      <c r="G102" s="35" t="s">
        <v>33</v>
      </c>
      <c r="H102" s="35" t="s">
        <v>33</v>
      </c>
      <c r="I102" s="35" t="s">
        <v>33</v>
      </c>
      <c r="J102" s="35" t="s">
        <v>33</v>
      </c>
      <c r="K102" s="35" t="s">
        <v>33</v>
      </c>
      <c r="L102" s="35" t="s">
        <v>33</v>
      </c>
      <c r="M102" s="35" t="s">
        <v>33</v>
      </c>
      <c r="N102" s="35" t="s">
        <v>33</v>
      </c>
      <c r="O102" s="35" t="s">
        <v>33</v>
      </c>
      <c r="P102" s="35" t="s">
        <v>33</v>
      </c>
      <c r="Q102" s="35" t="s">
        <v>33</v>
      </c>
      <c r="R102" s="35" t="s">
        <v>33</v>
      </c>
      <c r="S102" s="35" t="s">
        <v>33</v>
      </c>
      <c r="T102" s="35" t="s">
        <v>33</v>
      </c>
      <c r="U102" s="35" t="s">
        <v>33</v>
      </c>
      <c r="V102" s="35" t="s">
        <v>33</v>
      </c>
      <c r="W102" s="35" t="s">
        <v>33</v>
      </c>
      <c r="X102" s="35" t="s">
        <v>33</v>
      </c>
      <c r="Y102" s="35" t="s">
        <v>33</v>
      </c>
      <c r="Z102" s="35" t="s">
        <v>33</v>
      </c>
      <c r="AA102" s="35" t="s">
        <v>33</v>
      </c>
      <c r="AB102" s="35" t="s">
        <v>33</v>
      </c>
      <c r="AC102" s="35" t="s">
        <v>33</v>
      </c>
      <c r="AD102" s="35" t="s">
        <v>33</v>
      </c>
      <c r="AE102" s="35" t="s">
        <v>33</v>
      </c>
      <c r="AF102" s="35" t="s">
        <v>33</v>
      </c>
    </row>
    <row r="103" spans="1:32" s="307" customFormat="1" ht="25.5">
      <c r="A103" s="308" t="s">
        <v>57</v>
      </c>
      <c r="B103" s="309" t="s">
        <v>69</v>
      </c>
      <c r="C103" s="351"/>
      <c r="D103" s="351"/>
      <c r="E103" s="351"/>
      <c r="F103" s="351"/>
      <c r="G103" s="351"/>
      <c r="H103" s="351"/>
      <c r="I103" s="351"/>
      <c r="J103" s="351"/>
      <c r="K103" s="351"/>
      <c r="L103" s="351"/>
      <c r="M103" s="351"/>
      <c r="N103" s="351"/>
      <c r="O103" s="351"/>
      <c r="P103" s="351"/>
      <c r="Q103" s="351"/>
      <c r="R103" s="351"/>
      <c r="S103" s="351"/>
      <c r="T103" s="351"/>
      <c r="U103" s="351"/>
      <c r="V103" s="351"/>
      <c r="W103" s="351"/>
      <c r="X103" s="351"/>
      <c r="Y103" s="351"/>
      <c r="Z103" s="351"/>
      <c r="AA103" s="351"/>
      <c r="AB103" s="351"/>
      <c r="AC103" s="351"/>
      <c r="AD103" s="351"/>
      <c r="AE103" s="351"/>
      <c r="AF103" s="351"/>
    </row>
    <row r="104" spans="1:32" s="307" customFormat="1">
      <c r="A104" s="311" t="s">
        <v>58</v>
      </c>
      <c r="B104" s="10" t="s">
        <v>241</v>
      </c>
      <c r="C104" s="41">
        <f t="shared" ref="C104:AF104" si="33">C32</f>
        <v>0</v>
      </c>
      <c r="D104" s="41">
        <f t="shared" si="33"/>
        <v>0</v>
      </c>
      <c r="E104" s="41">
        <f t="shared" si="33"/>
        <v>0</v>
      </c>
      <c r="F104" s="41">
        <f t="shared" si="33"/>
        <v>0</v>
      </c>
      <c r="G104" s="41">
        <f t="shared" si="33"/>
        <v>0</v>
      </c>
      <c r="H104" s="41">
        <f t="shared" si="33"/>
        <v>0</v>
      </c>
      <c r="I104" s="41">
        <f t="shared" si="33"/>
        <v>0</v>
      </c>
      <c r="J104" s="41">
        <f t="shared" si="33"/>
        <v>0</v>
      </c>
      <c r="K104" s="41">
        <f t="shared" si="33"/>
        <v>0</v>
      </c>
      <c r="L104" s="41">
        <f t="shared" si="33"/>
        <v>0</v>
      </c>
      <c r="M104" s="41">
        <f t="shared" si="33"/>
        <v>0</v>
      </c>
      <c r="N104" s="41">
        <f t="shared" si="33"/>
        <v>0</v>
      </c>
      <c r="O104" s="41">
        <f t="shared" si="33"/>
        <v>0</v>
      </c>
      <c r="P104" s="41">
        <f t="shared" si="33"/>
        <v>0</v>
      </c>
      <c r="Q104" s="41">
        <f t="shared" si="33"/>
        <v>0</v>
      </c>
      <c r="R104" s="41">
        <f t="shared" si="33"/>
        <v>0</v>
      </c>
      <c r="S104" s="41">
        <f t="shared" si="33"/>
        <v>0</v>
      </c>
      <c r="T104" s="41">
        <f t="shared" si="33"/>
        <v>0</v>
      </c>
      <c r="U104" s="41">
        <f t="shared" si="33"/>
        <v>0</v>
      </c>
      <c r="V104" s="41">
        <f t="shared" si="33"/>
        <v>0</v>
      </c>
      <c r="W104" s="41">
        <f t="shared" si="33"/>
        <v>0</v>
      </c>
      <c r="X104" s="41">
        <f t="shared" si="33"/>
        <v>0</v>
      </c>
      <c r="Y104" s="41">
        <f t="shared" si="33"/>
        <v>0</v>
      </c>
      <c r="Z104" s="41">
        <f t="shared" si="33"/>
        <v>0</v>
      </c>
      <c r="AA104" s="41">
        <f t="shared" si="33"/>
        <v>0</v>
      </c>
      <c r="AB104" s="41">
        <f t="shared" si="33"/>
        <v>0</v>
      </c>
      <c r="AC104" s="41">
        <f t="shared" si="33"/>
        <v>0</v>
      </c>
      <c r="AD104" s="41">
        <f t="shared" si="33"/>
        <v>0</v>
      </c>
      <c r="AE104" s="41">
        <f t="shared" si="33"/>
        <v>0</v>
      </c>
      <c r="AF104" s="41">
        <f t="shared" si="33"/>
        <v>0</v>
      </c>
    </row>
    <row r="105" spans="1:32" s="307" customFormat="1">
      <c r="A105" s="311" t="s">
        <v>133</v>
      </c>
      <c r="B105" s="10" t="s">
        <v>242</v>
      </c>
      <c r="C105" s="41">
        <f>SUM(C106:C113)</f>
        <v>0</v>
      </c>
      <c r="D105" s="41">
        <f t="shared" ref="D105:AE105" si="34">SUM(D106:D113)</f>
        <v>0</v>
      </c>
      <c r="E105" s="41">
        <f t="shared" si="34"/>
        <v>0</v>
      </c>
      <c r="F105" s="41">
        <f t="shared" si="34"/>
        <v>0</v>
      </c>
      <c r="G105" s="41">
        <f t="shared" si="34"/>
        <v>0</v>
      </c>
      <c r="H105" s="41">
        <f t="shared" si="34"/>
        <v>0</v>
      </c>
      <c r="I105" s="41">
        <f t="shared" si="34"/>
        <v>0</v>
      </c>
      <c r="J105" s="41">
        <f t="shared" si="34"/>
        <v>0</v>
      </c>
      <c r="K105" s="41">
        <f t="shared" si="34"/>
        <v>0</v>
      </c>
      <c r="L105" s="41">
        <f t="shared" si="34"/>
        <v>0</v>
      </c>
      <c r="M105" s="41">
        <f t="shared" si="34"/>
        <v>0</v>
      </c>
      <c r="N105" s="41">
        <f t="shared" si="34"/>
        <v>0</v>
      </c>
      <c r="O105" s="41">
        <f t="shared" si="34"/>
        <v>0</v>
      </c>
      <c r="P105" s="41">
        <f t="shared" si="34"/>
        <v>0</v>
      </c>
      <c r="Q105" s="41">
        <f t="shared" si="34"/>
        <v>0</v>
      </c>
      <c r="R105" s="41">
        <f t="shared" si="34"/>
        <v>0</v>
      </c>
      <c r="S105" s="41">
        <f t="shared" si="34"/>
        <v>0</v>
      </c>
      <c r="T105" s="41">
        <f t="shared" si="34"/>
        <v>0</v>
      </c>
      <c r="U105" s="41">
        <f t="shared" si="34"/>
        <v>0</v>
      </c>
      <c r="V105" s="41">
        <f t="shared" si="34"/>
        <v>0</v>
      </c>
      <c r="W105" s="41">
        <f t="shared" si="34"/>
        <v>0</v>
      </c>
      <c r="X105" s="41">
        <f t="shared" si="34"/>
        <v>0</v>
      </c>
      <c r="Y105" s="41">
        <f t="shared" si="34"/>
        <v>0</v>
      </c>
      <c r="Z105" s="41">
        <f t="shared" si="34"/>
        <v>0</v>
      </c>
      <c r="AA105" s="41">
        <f t="shared" si="34"/>
        <v>0</v>
      </c>
      <c r="AB105" s="41">
        <f t="shared" si="34"/>
        <v>0</v>
      </c>
      <c r="AC105" s="41">
        <f t="shared" si="34"/>
        <v>0</v>
      </c>
      <c r="AD105" s="41">
        <f t="shared" si="34"/>
        <v>0</v>
      </c>
      <c r="AE105" s="41">
        <f t="shared" si="34"/>
        <v>0</v>
      </c>
      <c r="AF105" s="41">
        <f>SUM(AF106:AF113)</f>
        <v>0</v>
      </c>
    </row>
    <row r="106" spans="1:32" s="307" customFormat="1">
      <c r="A106" s="312">
        <v>1</v>
      </c>
      <c r="B106" s="194" t="s">
        <v>243</v>
      </c>
      <c r="C106" s="43">
        <f t="shared" ref="C106:AF106" si="35">C10</f>
        <v>0</v>
      </c>
      <c r="D106" s="43">
        <f t="shared" si="35"/>
        <v>0</v>
      </c>
      <c r="E106" s="43">
        <f t="shared" si="35"/>
        <v>0</v>
      </c>
      <c r="F106" s="43">
        <f t="shared" si="35"/>
        <v>0</v>
      </c>
      <c r="G106" s="43">
        <f t="shared" si="35"/>
        <v>0</v>
      </c>
      <c r="H106" s="43">
        <f t="shared" si="35"/>
        <v>0</v>
      </c>
      <c r="I106" s="43">
        <f t="shared" si="35"/>
        <v>0</v>
      </c>
      <c r="J106" s="43">
        <f t="shared" si="35"/>
        <v>0</v>
      </c>
      <c r="K106" s="43">
        <f t="shared" si="35"/>
        <v>0</v>
      </c>
      <c r="L106" s="43">
        <f t="shared" si="35"/>
        <v>0</v>
      </c>
      <c r="M106" s="43">
        <f t="shared" si="35"/>
        <v>0</v>
      </c>
      <c r="N106" s="43">
        <f t="shared" si="35"/>
        <v>0</v>
      </c>
      <c r="O106" s="43">
        <f t="shared" si="35"/>
        <v>0</v>
      </c>
      <c r="P106" s="43">
        <f t="shared" si="35"/>
        <v>0</v>
      </c>
      <c r="Q106" s="43">
        <f t="shared" si="35"/>
        <v>0</v>
      </c>
      <c r="R106" s="43">
        <f t="shared" si="35"/>
        <v>0</v>
      </c>
      <c r="S106" s="43">
        <f t="shared" si="35"/>
        <v>0</v>
      </c>
      <c r="T106" s="43">
        <f t="shared" si="35"/>
        <v>0</v>
      </c>
      <c r="U106" s="43">
        <f t="shared" si="35"/>
        <v>0</v>
      </c>
      <c r="V106" s="43">
        <f t="shared" si="35"/>
        <v>0</v>
      </c>
      <c r="W106" s="43">
        <f t="shared" si="35"/>
        <v>0</v>
      </c>
      <c r="X106" s="43">
        <f t="shared" si="35"/>
        <v>0</v>
      </c>
      <c r="Y106" s="43">
        <f t="shared" si="35"/>
        <v>0</v>
      </c>
      <c r="Z106" s="43">
        <f t="shared" si="35"/>
        <v>0</v>
      </c>
      <c r="AA106" s="43">
        <f t="shared" si="35"/>
        <v>0</v>
      </c>
      <c r="AB106" s="43">
        <f t="shared" si="35"/>
        <v>0</v>
      </c>
      <c r="AC106" s="43">
        <f t="shared" si="35"/>
        <v>0</v>
      </c>
      <c r="AD106" s="43">
        <f t="shared" si="35"/>
        <v>0</v>
      </c>
      <c r="AE106" s="43">
        <f t="shared" si="35"/>
        <v>0</v>
      </c>
      <c r="AF106" s="43">
        <f t="shared" si="35"/>
        <v>0</v>
      </c>
    </row>
    <row r="107" spans="1:32" s="307" customFormat="1">
      <c r="A107" s="312">
        <v>2</v>
      </c>
      <c r="B107" s="194" t="s">
        <v>244</v>
      </c>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row>
    <row r="108" spans="1:32" s="307" customFormat="1" ht="25.5">
      <c r="A108" s="312">
        <v>3</v>
      </c>
      <c r="B108" s="194" t="s">
        <v>245</v>
      </c>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row>
    <row r="109" spans="1:32" s="307" customFormat="1">
      <c r="A109" s="312">
        <v>4</v>
      </c>
      <c r="B109" s="194" t="s">
        <v>246</v>
      </c>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row>
    <row r="110" spans="1:32" s="307" customFormat="1">
      <c r="A110" s="312">
        <v>5</v>
      </c>
      <c r="B110" s="194" t="s">
        <v>247</v>
      </c>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row>
    <row r="111" spans="1:32" s="307" customFormat="1">
      <c r="A111" s="312">
        <v>6</v>
      </c>
      <c r="B111" s="194" t="s">
        <v>248</v>
      </c>
      <c r="C111" s="43">
        <v>0</v>
      </c>
      <c r="D111" s="43">
        <v>0</v>
      </c>
      <c r="E111" s="43">
        <v>0</v>
      </c>
      <c r="F111" s="43">
        <v>0</v>
      </c>
      <c r="G111" s="43">
        <v>0</v>
      </c>
      <c r="H111" s="43">
        <v>0</v>
      </c>
      <c r="I111" s="43">
        <v>0</v>
      </c>
      <c r="J111" s="43">
        <v>0</v>
      </c>
      <c r="K111" s="43">
        <v>0</v>
      </c>
      <c r="L111" s="43">
        <v>0</v>
      </c>
      <c r="M111" s="43">
        <v>0</v>
      </c>
      <c r="N111" s="43">
        <v>0</v>
      </c>
      <c r="O111" s="43">
        <v>0</v>
      </c>
      <c r="P111" s="43">
        <v>0</v>
      </c>
      <c r="Q111" s="43">
        <v>0</v>
      </c>
      <c r="R111" s="43">
        <v>0</v>
      </c>
      <c r="S111" s="43">
        <v>0</v>
      </c>
      <c r="T111" s="43">
        <v>0</v>
      </c>
      <c r="U111" s="43">
        <v>0</v>
      </c>
      <c r="V111" s="43">
        <v>0</v>
      </c>
      <c r="W111" s="43">
        <v>0</v>
      </c>
      <c r="X111" s="43">
        <v>0</v>
      </c>
      <c r="Y111" s="43">
        <v>0</v>
      </c>
      <c r="Z111" s="43">
        <v>0</v>
      </c>
      <c r="AA111" s="43">
        <v>0</v>
      </c>
      <c r="AB111" s="43">
        <v>0</v>
      </c>
      <c r="AC111" s="43">
        <v>0</v>
      </c>
      <c r="AD111" s="43">
        <v>0</v>
      </c>
      <c r="AE111" s="43">
        <v>0</v>
      </c>
      <c r="AF111" s="43">
        <v>0</v>
      </c>
    </row>
    <row r="112" spans="1:32" s="307" customFormat="1">
      <c r="A112" s="312">
        <v>7</v>
      </c>
      <c r="B112" s="194" t="s">
        <v>249</v>
      </c>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row>
    <row r="113" spans="1:32" s="307" customFormat="1">
      <c r="A113" s="312">
        <v>8</v>
      </c>
      <c r="B113" s="194" t="s">
        <v>250</v>
      </c>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row>
    <row r="114" spans="1:32" s="307" customFormat="1" ht="25.5">
      <c r="A114" s="313" t="s">
        <v>58</v>
      </c>
      <c r="B114" s="296" t="s">
        <v>251</v>
      </c>
      <c r="C114" s="40">
        <f>C104+C105</f>
        <v>0</v>
      </c>
      <c r="D114" s="40">
        <f t="shared" ref="D114:AE114" si="36">D104+D105</f>
        <v>0</v>
      </c>
      <c r="E114" s="40">
        <f t="shared" si="36"/>
        <v>0</v>
      </c>
      <c r="F114" s="40">
        <f t="shared" si="36"/>
        <v>0</v>
      </c>
      <c r="G114" s="40">
        <f t="shared" si="36"/>
        <v>0</v>
      </c>
      <c r="H114" s="40">
        <f t="shared" si="36"/>
        <v>0</v>
      </c>
      <c r="I114" s="40">
        <f t="shared" si="36"/>
        <v>0</v>
      </c>
      <c r="J114" s="40">
        <f t="shared" si="36"/>
        <v>0</v>
      </c>
      <c r="K114" s="40">
        <f t="shared" si="36"/>
        <v>0</v>
      </c>
      <c r="L114" s="40">
        <f t="shared" si="36"/>
        <v>0</v>
      </c>
      <c r="M114" s="40">
        <f t="shared" si="36"/>
        <v>0</v>
      </c>
      <c r="N114" s="40">
        <f t="shared" si="36"/>
        <v>0</v>
      </c>
      <c r="O114" s="40">
        <f t="shared" si="36"/>
        <v>0</v>
      </c>
      <c r="P114" s="40">
        <f t="shared" si="36"/>
        <v>0</v>
      </c>
      <c r="Q114" s="40">
        <f t="shared" si="36"/>
        <v>0</v>
      </c>
      <c r="R114" s="40">
        <f t="shared" si="36"/>
        <v>0</v>
      </c>
      <c r="S114" s="40">
        <f t="shared" si="36"/>
        <v>0</v>
      </c>
      <c r="T114" s="40">
        <f t="shared" si="36"/>
        <v>0</v>
      </c>
      <c r="U114" s="40">
        <f t="shared" si="36"/>
        <v>0</v>
      </c>
      <c r="V114" s="40">
        <f t="shared" si="36"/>
        <v>0</v>
      </c>
      <c r="W114" s="40">
        <f t="shared" si="36"/>
        <v>0</v>
      </c>
      <c r="X114" s="40">
        <f t="shared" si="36"/>
        <v>0</v>
      </c>
      <c r="Y114" s="40">
        <f t="shared" si="36"/>
        <v>0</v>
      </c>
      <c r="Z114" s="40">
        <f t="shared" si="36"/>
        <v>0</v>
      </c>
      <c r="AA114" s="40">
        <f t="shared" si="36"/>
        <v>0</v>
      </c>
      <c r="AB114" s="40">
        <f t="shared" si="36"/>
        <v>0</v>
      </c>
      <c r="AC114" s="40">
        <f t="shared" si="36"/>
        <v>0</v>
      </c>
      <c r="AD114" s="40">
        <f t="shared" si="36"/>
        <v>0</v>
      </c>
      <c r="AE114" s="40">
        <f t="shared" si="36"/>
        <v>0</v>
      </c>
      <c r="AF114" s="40">
        <f>AF104+AF105</f>
        <v>0</v>
      </c>
    </row>
    <row r="115" spans="1:32" s="307" customFormat="1" ht="25.5">
      <c r="A115" s="308" t="s">
        <v>59</v>
      </c>
      <c r="B115" s="309" t="s">
        <v>70</v>
      </c>
      <c r="C115" s="310"/>
      <c r="D115" s="310"/>
      <c r="E115" s="310"/>
      <c r="F115" s="310"/>
      <c r="G115" s="310"/>
      <c r="H115" s="310"/>
      <c r="I115" s="310"/>
      <c r="J115" s="310"/>
      <c r="K115" s="310"/>
      <c r="L115" s="310"/>
      <c r="M115" s="310"/>
      <c r="N115" s="310"/>
      <c r="O115" s="310"/>
      <c r="P115" s="310"/>
      <c r="Q115" s="310"/>
      <c r="R115" s="310"/>
      <c r="S115" s="310"/>
      <c r="T115" s="310"/>
      <c r="U115" s="310"/>
      <c r="V115" s="310"/>
      <c r="W115" s="310"/>
      <c r="X115" s="310"/>
      <c r="Y115" s="310"/>
      <c r="Z115" s="310"/>
      <c r="AA115" s="310"/>
      <c r="AB115" s="310"/>
      <c r="AC115" s="310"/>
      <c r="AD115" s="310"/>
      <c r="AE115" s="310"/>
      <c r="AF115" s="310"/>
    </row>
    <row r="116" spans="1:32" s="307" customFormat="1">
      <c r="A116" s="314"/>
      <c r="B116" s="178" t="s">
        <v>252</v>
      </c>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row>
    <row r="117" spans="1:32" s="307" customFormat="1">
      <c r="A117" s="314"/>
      <c r="B117" s="178" t="s">
        <v>253</v>
      </c>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row>
    <row r="118" spans="1:32" s="307" customFormat="1" ht="25.5">
      <c r="A118" s="313" t="s">
        <v>133</v>
      </c>
      <c r="B118" s="296" t="s">
        <v>254</v>
      </c>
      <c r="C118" s="40">
        <f>C116-C117</f>
        <v>0</v>
      </c>
      <c r="D118" s="40">
        <f t="shared" ref="D118:AE118" si="37">D116-D117</f>
        <v>0</v>
      </c>
      <c r="E118" s="40">
        <f t="shared" si="37"/>
        <v>0</v>
      </c>
      <c r="F118" s="40">
        <f t="shared" si="37"/>
        <v>0</v>
      </c>
      <c r="G118" s="40">
        <f t="shared" si="37"/>
        <v>0</v>
      </c>
      <c r="H118" s="40">
        <f t="shared" si="37"/>
        <v>0</v>
      </c>
      <c r="I118" s="40">
        <f t="shared" si="37"/>
        <v>0</v>
      </c>
      <c r="J118" s="40">
        <f t="shared" si="37"/>
        <v>0</v>
      </c>
      <c r="K118" s="40">
        <f t="shared" si="37"/>
        <v>0</v>
      </c>
      <c r="L118" s="40">
        <f t="shared" si="37"/>
        <v>0</v>
      </c>
      <c r="M118" s="40">
        <f t="shared" si="37"/>
        <v>0</v>
      </c>
      <c r="N118" s="40">
        <f t="shared" si="37"/>
        <v>0</v>
      </c>
      <c r="O118" s="40">
        <f t="shared" si="37"/>
        <v>0</v>
      </c>
      <c r="P118" s="40">
        <f t="shared" si="37"/>
        <v>0</v>
      </c>
      <c r="Q118" s="40">
        <f t="shared" si="37"/>
        <v>0</v>
      </c>
      <c r="R118" s="40">
        <f t="shared" si="37"/>
        <v>0</v>
      </c>
      <c r="S118" s="40">
        <f t="shared" si="37"/>
        <v>0</v>
      </c>
      <c r="T118" s="40">
        <f t="shared" si="37"/>
        <v>0</v>
      </c>
      <c r="U118" s="40">
        <f t="shared" si="37"/>
        <v>0</v>
      </c>
      <c r="V118" s="40">
        <f t="shared" si="37"/>
        <v>0</v>
      </c>
      <c r="W118" s="40">
        <f t="shared" si="37"/>
        <v>0</v>
      </c>
      <c r="X118" s="40">
        <f t="shared" si="37"/>
        <v>0</v>
      </c>
      <c r="Y118" s="40">
        <f t="shared" si="37"/>
        <v>0</v>
      </c>
      <c r="Z118" s="40">
        <f t="shared" si="37"/>
        <v>0</v>
      </c>
      <c r="AA118" s="40">
        <f t="shared" si="37"/>
        <v>0</v>
      </c>
      <c r="AB118" s="40">
        <f t="shared" si="37"/>
        <v>0</v>
      </c>
      <c r="AC118" s="40">
        <f t="shared" si="37"/>
        <v>0</v>
      </c>
      <c r="AD118" s="40">
        <f t="shared" si="37"/>
        <v>0</v>
      </c>
      <c r="AE118" s="40">
        <f t="shared" si="37"/>
        <v>0</v>
      </c>
      <c r="AF118" s="40">
        <f>AF116-AF117</f>
        <v>0</v>
      </c>
    </row>
    <row r="119" spans="1:32" s="307" customFormat="1" ht="25.5">
      <c r="A119" s="308" t="s">
        <v>60</v>
      </c>
      <c r="B119" s="309" t="s">
        <v>71</v>
      </c>
      <c r="C119" s="310"/>
      <c r="D119" s="310"/>
      <c r="E119" s="310"/>
      <c r="F119" s="310"/>
      <c r="G119" s="310"/>
      <c r="H119" s="310"/>
      <c r="I119" s="310"/>
      <c r="J119" s="310"/>
      <c r="K119" s="310"/>
      <c r="L119" s="310"/>
      <c r="M119" s="310"/>
      <c r="N119" s="310"/>
      <c r="O119" s="310"/>
      <c r="P119" s="310"/>
      <c r="Q119" s="310"/>
      <c r="R119" s="310"/>
      <c r="S119" s="310"/>
      <c r="T119" s="310"/>
      <c r="U119" s="310"/>
      <c r="V119" s="310"/>
      <c r="W119" s="310"/>
      <c r="X119" s="310"/>
      <c r="Y119" s="310"/>
      <c r="Z119" s="310"/>
      <c r="AA119" s="310"/>
      <c r="AB119" s="310"/>
      <c r="AC119" s="310"/>
      <c r="AD119" s="310"/>
      <c r="AE119" s="310"/>
      <c r="AF119" s="310"/>
    </row>
    <row r="120" spans="1:32" s="307" customFormat="1">
      <c r="A120" s="315"/>
      <c r="B120" s="316" t="s">
        <v>252</v>
      </c>
      <c r="C120" s="43">
        <f>SUM(C121:C126)</f>
        <v>0</v>
      </c>
      <c r="D120" s="43">
        <f>SUM(D121:D126)</f>
        <v>0</v>
      </c>
      <c r="E120" s="43">
        <f t="shared" ref="E120:AE120" si="38">SUM(E121:E126)</f>
        <v>0</v>
      </c>
      <c r="F120" s="43">
        <f t="shared" si="38"/>
        <v>0</v>
      </c>
      <c r="G120" s="43">
        <f t="shared" si="38"/>
        <v>0</v>
      </c>
      <c r="H120" s="43">
        <f t="shared" si="38"/>
        <v>0</v>
      </c>
      <c r="I120" s="43">
        <f t="shared" si="38"/>
        <v>0</v>
      </c>
      <c r="J120" s="43">
        <f t="shared" si="38"/>
        <v>0</v>
      </c>
      <c r="K120" s="43">
        <f t="shared" si="38"/>
        <v>0</v>
      </c>
      <c r="L120" s="43">
        <f t="shared" si="38"/>
        <v>0</v>
      </c>
      <c r="M120" s="43">
        <f t="shared" si="38"/>
        <v>0</v>
      </c>
      <c r="N120" s="43">
        <f t="shared" si="38"/>
        <v>0</v>
      </c>
      <c r="O120" s="43">
        <f t="shared" si="38"/>
        <v>0</v>
      </c>
      <c r="P120" s="43">
        <f t="shared" si="38"/>
        <v>0</v>
      </c>
      <c r="Q120" s="43">
        <f t="shared" si="38"/>
        <v>0</v>
      </c>
      <c r="R120" s="43">
        <f t="shared" si="38"/>
        <v>0</v>
      </c>
      <c r="S120" s="43">
        <f t="shared" si="38"/>
        <v>0</v>
      </c>
      <c r="T120" s="43">
        <f t="shared" si="38"/>
        <v>0</v>
      </c>
      <c r="U120" s="43">
        <f t="shared" si="38"/>
        <v>0</v>
      </c>
      <c r="V120" s="43">
        <f t="shared" si="38"/>
        <v>0</v>
      </c>
      <c r="W120" s="43">
        <f t="shared" si="38"/>
        <v>0</v>
      </c>
      <c r="X120" s="43">
        <f t="shared" si="38"/>
        <v>0</v>
      </c>
      <c r="Y120" s="43">
        <f t="shared" si="38"/>
        <v>0</v>
      </c>
      <c r="Z120" s="43">
        <f t="shared" si="38"/>
        <v>0</v>
      </c>
      <c r="AA120" s="43">
        <f t="shared" si="38"/>
        <v>0</v>
      </c>
      <c r="AB120" s="43">
        <f t="shared" si="38"/>
        <v>0</v>
      </c>
      <c r="AC120" s="43">
        <f t="shared" si="38"/>
        <v>0</v>
      </c>
      <c r="AD120" s="43">
        <f t="shared" si="38"/>
        <v>0</v>
      </c>
      <c r="AE120" s="43">
        <f t="shared" si="38"/>
        <v>0</v>
      </c>
      <c r="AF120" s="43">
        <f>SUM(AF121:AF126)</f>
        <v>0</v>
      </c>
    </row>
    <row r="121" spans="1:32" s="307" customFormat="1" ht="38.25">
      <c r="A121" s="312"/>
      <c r="B121" s="77" t="s">
        <v>255</v>
      </c>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row>
    <row r="122" spans="1:32" s="307" customFormat="1">
      <c r="A122" s="312"/>
      <c r="B122" s="77" t="s">
        <v>256</v>
      </c>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row>
    <row r="123" spans="1:32" s="307" customFormat="1">
      <c r="A123" s="312"/>
      <c r="B123" s="77" t="s">
        <v>257</v>
      </c>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row>
    <row r="124" spans="1:32" s="307" customFormat="1">
      <c r="A124" s="312"/>
      <c r="B124" s="77" t="s">
        <v>258</v>
      </c>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row>
    <row r="125" spans="1:32" s="307" customFormat="1">
      <c r="A125" s="312"/>
      <c r="B125" s="77" t="s">
        <v>259</v>
      </c>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row>
    <row r="126" spans="1:32" s="307" customFormat="1">
      <c r="A126" s="312"/>
      <c r="B126" s="77" t="s">
        <v>260</v>
      </c>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row>
    <row r="127" spans="1:32" s="307" customFormat="1">
      <c r="A127" s="315"/>
      <c r="B127" s="316" t="s">
        <v>253</v>
      </c>
      <c r="C127" s="43">
        <f>SUM(C128:C131)</f>
        <v>0</v>
      </c>
      <c r="D127" s="43">
        <f>SUM(D128:D131)</f>
        <v>0</v>
      </c>
      <c r="E127" s="43">
        <f t="shared" ref="E127:AE127" si="39">SUM(E128:E131)</f>
        <v>0</v>
      </c>
      <c r="F127" s="43">
        <f t="shared" si="39"/>
        <v>0</v>
      </c>
      <c r="G127" s="43">
        <f t="shared" si="39"/>
        <v>0</v>
      </c>
      <c r="H127" s="43">
        <f t="shared" si="39"/>
        <v>0</v>
      </c>
      <c r="I127" s="43">
        <f t="shared" si="39"/>
        <v>0</v>
      </c>
      <c r="J127" s="43">
        <f t="shared" si="39"/>
        <v>0</v>
      </c>
      <c r="K127" s="43">
        <f t="shared" si="39"/>
        <v>0</v>
      </c>
      <c r="L127" s="43">
        <f t="shared" si="39"/>
        <v>0</v>
      </c>
      <c r="M127" s="43">
        <f t="shared" si="39"/>
        <v>0</v>
      </c>
      <c r="N127" s="43">
        <f t="shared" si="39"/>
        <v>0</v>
      </c>
      <c r="O127" s="43">
        <f t="shared" si="39"/>
        <v>0</v>
      </c>
      <c r="P127" s="43">
        <f t="shared" si="39"/>
        <v>0</v>
      </c>
      <c r="Q127" s="43">
        <f t="shared" si="39"/>
        <v>0</v>
      </c>
      <c r="R127" s="43">
        <f t="shared" si="39"/>
        <v>0</v>
      </c>
      <c r="S127" s="43">
        <f t="shared" si="39"/>
        <v>0</v>
      </c>
      <c r="T127" s="43">
        <f t="shared" si="39"/>
        <v>0</v>
      </c>
      <c r="U127" s="43">
        <f t="shared" si="39"/>
        <v>0</v>
      </c>
      <c r="V127" s="43">
        <f t="shared" si="39"/>
        <v>0</v>
      </c>
      <c r="W127" s="43">
        <f t="shared" si="39"/>
        <v>0</v>
      </c>
      <c r="X127" s="43">
        <f t="shared" si="39"/>
        <v>0</v>
      </c>
      <c r="Y127" s="43">
        <f t="shared" si="39"/>
        <v>0</v>
      </c>
      <c r="Z127" s="43">
        <f t="shared" si="39"/>
        <v>0</v>
      </c>
      <c r="AA127" s="43">
        <f t="shared" si="39"/>
        <v>0</v>
      </c>
      <c r="AB127" s="43">
        <f t="shared" si="39"/>
        <v>0</v>
      </c>
      <c r="AC127" s="43">
        <f t="shared" si="39"/>
        <v>0</v>
      </c>
      <c r="AD127" s="43">
        <f t="shared" si="39"/>
        <v>0</v>
      </c>
      <c r="AE127" s="43">
        <f t="shared" si="39"/>
        <v>0</v>
      </c>
      <c r="AF127" s="43">
        <f>SUM(AF128:AF131)</f>
        <v>0</v>
      </c>
    </row>
    <row r="128" spans="1:32" s="307" customFormat="1">
      <c r="A128" s="312"/>
      <c r="B128" s="77" t="s">
        <v>261</v>
      </c>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row>
    <row r="129" spans="1:32" s="307" customFormat="1">
      <c r="A129" s="312"/>
      <c r="B129" s="77" t="s">
        <v>262</v>
      </c>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row>
    <row r="130" spans="1:32" s="307" customFormat="1">
      <c r="A130" s="312"/>
      <c r="B130" s="77" t="s">
        <v>263</v>
      </c>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row>
    <row r="131" spans="1:32" s="307" customFormat="1">
      <c r="A131" s="312"/>
      <c r="B131" s="77" t="s">
        <v>264</v>
      </c>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row>
    <row r="132" spans="1:32" s="307" customFormat="1" ht="25.5">
      <c r="A132" s="313" t="s">
        <v>144</v>
      </c>
      <c r="B132" s="296" t="s">
        <v>265</v>
      </c>
      <c r="C132" s="40">
        <f>C120-C127</f>
        <v>0</v>
      </c>
      <c r="D132" s="40">
        <f>D120-D127</f>
        <v>0</v>
      </c>
      <c r="E132" s="40">
        <f t="shared" ref="E132:AE132" si="40">E120-E127</f>
        <v>0</v>
      </c>
      <c r="F132" s="40">
        <f t="shared" si="40"/>
        <v>0</v>
      </c>
      <c r="G132" s="40">
        <f t="shared" si="40"/>
        <v>0</v>
      </c>
      <c r="H132" s="40">
        <f t="shared" si="40"/>
        <v>0</v>
      </c>
      <c r="I132" s="40">
        <f t="shared" si="40"/>
        <v>0</v>
      </c>
      <c r="J132" s="40">
        <f t="shared" si="40"/>
        <v>0</v>
      </c>
      <c r="K132" s="40">
        <f t="shared" si="40"/>
        <v>0</v>
      </c>
      <c r="L132" s="40">
        <f t="shared" si="40"/>
        <v>0</v>
      </c>
      <c r="M132" s="40">
        <f t="shared" si="40"/>
        <v>0</v>
      </c>
      <c r="N132" s="40">
        <f t="shared" si="40"/>
        <v>0</v>
      </c>
      <c r="O132" s="40">
        <f t="shared" si="40"/>
        <v>0</v>
      </c>
      <c r="P132" s="40">
        <f t="shared" si="40"/>
        <v>0</v>
      </c>
      <c r="Q132" s="40">
        <f t="shared" si="40"/>
        <v>0</v>
      </c>
      <c r="R132" s="40">
        <f t="shared" si="40"/>
        <v>0</v>
      </c>
      <c r="S132" s="40">
        <f t="shared" si="40"/>
        <v>0</v>
      </c>
      <c r="T132" s="40">
        <f t="shared" si="40"/>
        <v>0</v>
      </c>
      <c r="U132" s="40">
        <f t="shared" si="40"/>
        <v>0</v>
      </c>
      <c r="V132" s="40">
        <f t="shared" si="40"/>
        <v>0</v>
      </c>
      <c r="W132" s="40">
        <f t="shared" si="40"/>
        <v>0</v>
      </c>
      <c r="X132" s="40">
        <f t="shared" si="40"/>
        <v>0</v>
      </c>
      <c r="Y132" s="40">
        <f t="shared" si="40"/>
        <v>0</v>
      </c>
      <c r="Z132" s="40">
        <f t="shared" si="40"/>
        <v>0</v>
      </c>
      <c r="AA132" s="40">
        <f t="shared" si="40"/>
        <v>0</v>
      </c>
      <c r="AB132" s="40">
        <f t="shared" si="40"/>
        <v>0</v>
      </c>
      <c r="AC132" s="40">
        <f t="shared" si="40"/>
        <v>0</v>
      </c>
      <c r="AD132" s="40">
        <f t="shared" si="40"/>
        <v>0</v>
      </c>
      <c r="AE132" s="40">
        <f t="shared" si="40"/>
        <v>0</v>
      </c>
      <c r="AF132" s="40">
        <f>AF120-AF127</f>
        <v>0</v>
      </c>
    </row>
    <row r="133" spans="1:32" s="307" customFormat="1">
      <c r="A133" s="315" t="s">
        <v>61</v>
      </c>
      <c r="B133" s="10" t="s">
        <v>72</v>
      </c>
      <c r="C133" s="43">
        <f>C114+C118+C132</f>
        <v>0</v>
      </c>
      <c r="D133" s="43">
        <f>D114+D118+D132</f>
        <v>0</v>
      </c>
      <c r="E133" s="43">
        <f t="shared" ref="E133:AE133" si="41">E114+E118+E132</f>
        <v>0</v>
      </c>
      <c r="F133" s="43">
        <f t="shared" si="41"/>
        <v>0</v>
      </c>
      <c r="G133" s="43">
        <f t="shared" si="41"/>
        <v>0</v>
      </c>
      <c r="H133" s="43">
        <f t="shared" si="41"/>
        <v>0</v>
      </c>
      <c r="I133" s="43">
        <f t="shared" si="41"/>
        <v>0</v>
      </c>
      <c r="J133" s="43">
        <f t="shared" si="41"/>
        <v>0</v>
      </c>
      <c r="K133" s="43">
        <f t="shared" si="41"/>
        <v>0</v>
      </c>
      <c r="L133" s="43">
        <f t="shared" si="41"/>
        <v>0</v>
      </c>
      <c r="M133" s="43">
        <f t="shared" si="41"/>
        <v>0</v>
      </c>
      <c r="N133" s="43">
        <f t="shared" si="41"/>
        <v>0</v>
      </c>
      <c r="O133" s="43">
        <f t="shared" si="41"/>
        <v>0</v>
      </c>
      <c r="P133" s="43">
        <f t="shared" si="41"/>
        <v>0</v>
      </c>
      <c r="Q133" s="43">
        <f t="shared" si="41"/>
        <v>0</v>
      </c>
      <c r="R133" s="43">
        <f t="shared" si="41"/>
        <v>0</v>
      </c>
      <c r="S133" s="43">
        <f t="shared" si="41"/>
        <v>0</v>
      </c>
      <c r="T133" s="43">
        <f t="shared" si="41"/>
        <v>0</v>
      </c>
      <c r="U133" s="43">
        <f t="shared" si="41"/>
        <v>0</v>
      </c>
      <c r="V133" s="43">
        <f t="shared" si="41"/>
        <v>0</v>
      </c>
      <c r="W133" s="43">
        <f t="shared" si="41"/>
        <v>0</v>
      </c>
      <c r="X133" s="43">
        <f t="shared" si="41"/>
        <v>0</v>
      </c>
      <c r="Y133" s="43">
        <f t="shared" si="41"/>
        <v>0</v>
      </c>
      <c r="Z133" s="43">
        <f t="shared" si="41"/>
        <v>0</v>
      </c>
      <c r="AA133" s="43">
        <f t="shared" si="41"/>
        <v>0</v>
      </c>
      <c r="AB133" s="43">
        <f t="shared" si="41"/>
        <v>0</v>
      </c>
      <c r="AC133" s="43">
        <f t="shared" si="41"/>
        <v>0</v>
      </c>
      <c r="AD133" s="43">
        <f t="shared" si="41"/>
        <v>0</v>
      </c>
      <c r="AE133" s="43">
        <f t="shared" si="41"/>
        <v>0</v>
      </c>
      <c r="AF133" s="43">
        <f>AF114+AF118+AF132</f>
        <v>0</v>
      </c>
    </row>
    <row r="134" spans="1:32" s="307" customFormat="1">
      <c r="A134" s="315" t="s">
        <v>62</v>
      </c>
      <c r="B134" s="10" t="s">
        <v>73</v>
      </c>
      <c r="C134" s="43"/>
      <c r="D134" s="43">
        <f>C135</f>
        <v>0</v>
      </c>
      <c r="E134" s="43">
        <f t="shared" ref="E134:AE134" si="42">D135</f>
        <v>0</v>
      </c>
      <c r="F134" s="43">
        <f t="shared" si="42"/>
        <v>0</v>
      </c>
      <c r="G134" s="43">
        <f t="shared" si="42"/>
        <v>0</v>
      </c>
      <c r="H134" s="43">
        <f t="shared" si="42"/>
        <v>0</v>
      </c>
      <c r="I134" s="43">
        <f t="shared" si="42"/>
        <v>0</v>
      </c>
      <c r="J134" s="43">
        <f t="shared" si="42"/>
        <v>0</v>
      </c>
      <c r="K134" s="43">
        <f t="shared" si="42"/>
        <v>0</v>
      </c>
      <c r="L134" s="43">
        <f t="shared" si="42"/>
        <v>0</v>
      </c>
      <c r="M134" s="43">
        <f t="shared" si="42"/>
        <v>0</v>
      </c>
      <c r="N134" s="43">
        <f t="shared" si="42"/>
        <v>0</v>
      </c>
      <c r="O134" s="43">
        <f t="shared" si="42"/>
        <v>0</v>
      </c>
      <c r="P134" s="43">
        <f t="shared" si="42"/>
        <v>0</v>
      </c>
      <c r="Q134" s="43">
        <f t="shared" si="42"/>
        <v>0</v>
      </c>
      <c r="R134" s="43">
        <f t="shared" si="42"/>
        <v>0</v>
      </c>
      <c r="S134" s="43">
        <f t="shared" si="42"/>
        <v>0</v>
      </c>
      <c r="T134" s="43">
        <f t="shared" si="42"/>
        <v>0</v>
      </c>
      <c r="U134" s="43">
        <f t="shared" si="42"/>
        <v>0</v>
      </c>
      <c r="V134" s="43">
        <f t="shared" si="42"/>
        <v>0</v>
      </c>
      <c r="W134" s="43">
        <f t="shared" si="42"/>
        <v>0</v>
      </c>
      <c r="X134" s="43">
        <f t="shared" si="42"/>
        <v>0</v>
      </c>
      <c r="Y134" s="43">
        <f t="shared" si="42"/>
        <v>0</v>
      </c>
      <c r="Z134" s="43">
        <f t="shared" si="42"/>
        <v>0</v>
      </c>
      <c r="AA134" s="43">
        <f t="shared" si="42"/>
        <v>0</v>
      </c>
      <c r="AB134" s="43">
        <f t="shared" si="42"/>
        <v>0</v>
      </c>
      <c r="AC134" s="43">
        <f t="shared" si="42"/>
        <v>0</v>
      </c>
      <c r="AD134" s="43">
        <f t="shared" si="42"/>
        <v>0</v>
      </c>
      <c r="AE134" s="43">
        <f t="shared" si="42"/>
        <v>0</v>
      </c>
      <c r="AF134" s="43">
        <f>AE135</f>
        <v>0</v>
      </c>
    </row>
    <row r="135" spans="1:32" s="307" customFormat="1">
      <c r="A135" s="317" t="s">
        <v>63</v>
      </c>
      <c r="B135" s="318" t="s">
        <v>74</v>
      </c>
      <c r="C135" s="319">
        <f>C133+C134</f>
        <v>0</v>
      </c>
      <c r="D135" s="319">
        <f>D133+D134</f>
        <v>0</v>
      </c>
      <c r="E135" s="319">
        <f t="shared" ref="E135:AE135" si="43">E133+E134</f>
        <v>0</v>
      </c>
      <c r="F135" s="319">
        <f t="shared" si="43"/>
        <v>0</v>
      </c>
      <c r="G135" s="319">
        <f t="shared" si="43"/>
        <v>0</v>
      </c>
      <c r="H135" s="319">
        <f t="shared" si="43"/>
        <v>0</v>
      </c>
      <c r="I135" s="319">
        <f t="shared" si="43"/>
        <v>0</v>
      </c>
      <c r="J135" s="319">
        <f t="shared" si="43"/>
        <v>0</v>
      </c>
      <c r="K135" s="319">
        <f t="shared" si="43"/>
        <v>0</v>
      </c>
      <c r="L135" s="319">
        <f t="shared" si="43"/>
        <v>0</v>
      </c>
      <c r="M135" s="319">
        <f t="shared" si="43"/>
        <v>0</v>
      </c>
      <c r="N135" s="319">
        <f t="shared" si="43"/>
        <v>0</v>
      </c>
      <c r="O135" s="319">
        <f t="shared" si="43"/>
        <v>0</v>
      </c>
      <c r="P135" s="319">
        <f t="shared" si="43"/>
        <v>0</v>
      </c>
      <c r="Q135" s="319">
        <f t="shared" si="43"/>
        <v>0</v>
      </c>
      <c r="R135" s="319">
        <f t="shared" si="43"/>
        <v>0</v>
      </c>
      <c r="S135" s="319">
        <f t="shared" si="43"/>
        <v>0</v>
      </c>
      <c r="T135" s="319">
        <f t="shared" si="43"/>
        <v>0</v>
      </c>
      <c r="U135" s="319">
        <f t="shared" si="43"/>
        <v>0</v>
      </c>
      <c r="V135" s="319">
        <f t="shared" si="43"/>
        <v>0</v>
      </c>
      <c r="W135" s="319">
        <f t="shared" si="43"/>
        <v>0</v>
      </c>
      <c r="X135" s="319">
        <f t="shared" si="43"/>
        <v>0</v>
      </c>
      <c r="Y135" s="319">
        <f t="shared" si="43"/>
        <v>0</v>
      </c>
      <c r="Z135" s="319">
        <f t="shared" si="43"/>
        <v>0</v>
      </c>
      <c r="AA135" s="319">
        <f t="shared" si="43"/>
        <v>0</v>
      </c>
      <c r="AB135" s="319">
        <f t="shared" si="43"/>
        <v>0</v>
      </c>
      <c r="AC135" s="319">
        <f t="shared" si="43"/>
        <v>0</v>
      </c>
      <c r="AD135" s="319">
        <f t="shared" si="43"/>
        <v>0</v>
      </c>
      <c r="AE135" s="319">
        <f t="shared" si="43"/>
        <v>0</v>
      </c>
      <c r="AF135" s="319">
        <f>AF133+AF134</f>
        <v>0</v>
      </c>
    </row>
    <row r="136" spans="1:32" s="307" customFormat="1">
      <c r="A136" s="320"/>
      <c r="B136" s="304"/>
      <c r="C136" s="321"/>
      <c r="D136" s="321"/>
      <c r="E136" s="321"/>
      <c r="F136" s="321"/>
      <c r="G136" s="321"/>
      <c r="H136" s="321"/>
      <c r="I136" s="321"/>
      <c r="J136" s="321"/>
      <c r="K136" s="321"/>
      <c r="L136" s="321"/>
      <c r="M136" s="321"/>
      <c r="N136" s="321"/>
      <c r="O136" s="321"/>
      <c r="P136" s="321"/>
      <c r="Q136" s="321"/>
      <c r="R136" s="321"/>
      <c r="S136" s="321"/>
      <c r="T136" s="321"/>
      <c r="U136" s="321"/>
      <c r="V136" s="321"/>
      <c r="W136" s="321"/>
      <c r="X136" s="321"/>
      <c r="Y136" s="321"/>
      <c r="Z136" s="321"/>
      <c r="AA136" s="321"/>
      <c r="AB136" s="321"/>
      <c r="AC136" s="321"/>
      <c r="AD136" s="321"/>
      <c r="AE136" s="321"/>
      <c r="AF136" s="321"/>
    </row>
    <row r="137" spans="1:32" s="307" customFormat="1">
      <c r="A137" s="29" t="s">
        <v>314</v>
      </c>
      <c r="B137" s="29"/>
      <c r="C137" s="32"/>
      <c r="D137" s="32"/>
      <c r="E137" s="32"/>
      <c r="F137" s="32"/>
      <c r="G137" s="32"/>
      <c r="H137" s="32"/>
      <c r="I137" s="32"/>
      <c r="J137" s="321"/>
      <c r="K137" s="321"/>
      <c r="L137" s="321"/>
      <c r="M137" s="321"/>
      <c r="N137" s="321"/>
      <c r="O137" s="33"/>
      <c r="P137" s="33"/>
      <c r="Q137" s="33"/>
      <c r="R137" s="33"/>
      <c r="S137" s="33"/>
      <c r="T137" s="33"/>
      <c r="U137" s="33"/>
      <c r="V137" s="33"/>
      <c r="W137" s="33"/>
      <c r="X137" s="33"/>
      <c r="Y137" s="33"/>
      <c r="Z137" s="33"/>
      <c r="AA137" s="33"/>
      <c r="AB137" s="33"/>
      <c r="AC137" s="33"/>
      <c r="AD137" s="33"/>
      <c r="AE137" s="33"/>
      <c r="AF137" s="33"/>
    </row>
    <row r="138" spans="1:32" s="307" customFormat="1">
      <c r="A138" s="8"/>
      <c r="B138" s="8"/>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row>
    <row r="139" spans="1:32" s="307" customFormat="1">
      <c r="A139" s="31" t="s">
        <v>31</v>
      </c>
      <c r="B139" s="58" t="s">
        <v>32</v>
      </c>
      <c r="C139" s="35" t="s">
        <v>33</v>
      </c>
      <c r="D139" s="35" t="s">
        <v>33</v>
      </c>
      <c r="E139" s="35" t="s">
        <v>33</v>
      </c>
      <c r="F139" s="35" t="s">
        <v>33</v>
      </c>
      <c r="G139" s="35" t="s">
        <v>33</v>
      </c>
      <c r="H139" s="35" t="s">
        <v>33</v>
      </c>
      <c r="I139" s="35" t="s">
        <v>33</v>
      </c>
      <c r="J139" s="35" t="s">
        <v>33</v>
      </c>
      <c r="K139" s="35" t="s">
        <v>33</v>
      </c>
      <c r="L139" s="35" t="s">
        <v>33</v>
      </c>
      <c r="M139" s="35" t="s">
        <v>33</v>
      </c>
      <c r="N139" s="35" t="s">
        <v>33</v>
      </c>
      <c r="O139" s="35" t="s">
        <v>33</v>
      </c>
      <c r="P139" s="35" t="s">
        <v>33</v>
      </c>
      <c r="Q139" s="35" t="s">
        <v>33</v>
      </c>
      <c r="R139" s="35" t="s">
        <v>33</v>
      </c>
      <c r="S139" s="35" t="s">
        <v>33</v>
      </c>
      <c r="T139" s="35" t="s">
        <v>33</v>
      </c>
      <c r="U139" s="35" t="s">
        <v>33</v>
      </c>
      <c r="V139" s="35" t="s">
        <v>33</v>
      </c>
      <c r="W139" s="35" t="s">
        <v>33</v>
      </c>
      <c r="X139" s="35" t="s">
        <v>33</v>
      </c>
      <c r="Y139" s="35" t="s">
        <v>33</v>
      </c>
      <c r="Z139" s="35" t="s">
        <v>33</v>
      </c>
      <c r="AA139" s="35" t="s">
        <v>33</v>
      </c>
      <c r="AB139" s="35" t="s">
        <v>33</v>
      </c>
      <c r="AC139" s="35" t="s">
        <v>33</v>
      </c>
      <c r="AD139" s="35" t="s">
        <v>33</v>
      </c>
      <c r="AE139" s="35" t="s">
        <v>33</v>
      </c>
      <c r="AF139" s="35" t="s">
        <v>33</v>
      </c>
    </row>
    <row r="140" spans="1:32" s="307" customFormat="1" ht="25.5">
      <c r="A140" s="308" t="s">
        <v>57</v>
      </c>
      <c r="B140" s="309" t="s">
        <v>69</v>
      </c>
      <c r="C140" s="351"/>
      <c r="D140" s="351"/>
      <c r="E140" s="351"/>
      <c r="F140" s="351"/>
      <c r="G140" s="351"/>
      <c r="H140" s="351"/>
      <c r="I140" s="351"/>
      <c r="J140" s="351"/>
      <c r="K140" s="351"/>
      <c r="L140" s="351"/>
      <c r="M140" s="351"/>
      <c r="N140" s="351"/>
      <c r="O140" s="351"/>
      <c r="P140" s="351"/>
      <c r="Q140" s="351"/>
      <c r="R140" s="351"/>
      <c r="S140" s="351"/>
      <c r="T140" s="351"/>
      <c r="U140" s="351"/>
      <c r="V140" s="351"/>
      <c r="W140" s="351"/>
      <c r="X140" s="351"/>
      <c r="Y140" s="351"/>
      <c r="Z140" s="351"/>
      <c r="AA140" s="351"/>
      <c r="AB140" s="351"/>
      <c r="AC140" s="351"/>
      <c r="AD140" s="351"/>
      <c r="AE140" s="351"/>
      <c r="AF140" s="351"/>
    </row>
    <row r="141" spans="1:32" s="307" customFormat="1">
      <c r="A141" s="311" t="s">
        <v>58</v>
      </c>
      <c r="B141" s="10" t="s">
        <v>241</v>
      </c>
      <c r="C141" s="41">
        <f t="shared" ref="C141:AF141" si="44">C65</f>
        <v>0</v>
      </c>
      <c r="D141" s="41">
        <f t="shared" si="44"/>
        <v>0</v>
      </c>
      <c r="E141" s="41">
        <f t="shared" si="44"/>
        <v>0</v>
      </c>
      <c r="F141" s="41">
        <f t="shared" si="44"/>
        <v>0</v>
      </c>
      <c r="G141" s="41">
        <f t="shared" si="44"/>
        <v>0</v>
      </c>
      <c r="H141" s="41">
        <f t="shared" si="44"/>
        <v>0</v>
      </c>
      <c r="I141" s="41">
        <f t="shared" si="44"/>
        <v>0</v>
      </c>
      <c r="J141" s="41">
        <f t="shared" si="44"/>
        <v>0</v>
      </c>
      <c r="K141" s="41">
        <f t="shared" si="44"/>
        <v>0</v>
      </c>
      <c r="L141" s="41">
        <f t="shared" si="44"/>
        <v>0</v>
      </c>
      <c r="M141" s="41">
        <f t="shared" si="44"/>
        <v>0</v>
      </c>
      <c r="N141" s="41">
        <f t="shared" si="44"/>
        <v>0</v>
      </c>
      <c r="O141" s="41">
        <f t="shared" si="44"/>
        <v>0</v>
      </c>
      <c r="P141" s="41">
        <f t="shared" si="44"/>
        <v>0</v>
      </c>
      <c r="Q141" s="41">
        <f t="shared" si="44"/>
        <v>0</v>
      </c>
      <c r="R141" s="41">
        <f t="shared" si="44"/>
        <v>0</v>
      </c>
      <c r="S141" s="41">
        <f t="shared" si="44"/>
        <v>0</v>
      </c>
      <c r="T141" s="41">
        <f t="shared" si="44"/>
        <v>0</v>
      </c>
      <c r="U141" s="41">
        <f t="shared" si="44"/>
        <v>0</v>
      </c>
      <c r="V141" s="41">
        <f t="shared" si="44"/>
        <v>0</v>
      </c>
      <c r="W141" s="41">
        <f t="shared" si="44"/>
        <v>0</v>
      </c>
      <c r="X141" s="41">
        <f t="shared" si="44"/>
        <v>0</v>
      </c>
      <c r="Y141" s="41">
        <f t="shared" si="44"/>
        <v>0</v>
      </c>
      <c r="Z141" s="41">
        <f t="shared" si="44"/>
        <v>0</v>
      </c>
      <c r="AA141" s="41">
        <f t="shared" si="44"/>
        <v>0</v>
      </c>
      <c r="AB141" s="41">
        <f t="shared" si="44"/>
        <v>0</v>
      </c>
      <c r="AC141" s="41">
        <f t="shared" si="44"/>
        <v>0</v>
      </c>
      <c r="AD141" s="41">
        <f t="shared" si="44"/>
        <v>0</v>
      </c>
      <c r="AE141" s="41">
        <f t="shared" si="44"/>
        <v>0</v>
      </c>
      <c r="AF141" s="41">
        <f t="shared" si="44"/>
        <v>0</v>
      </c>
    </row>
    <row r="142" spans="1:32" s="307" customFormat="1">
      <c r="A142" s="311" t="s">
        <v>133</v>
      </c>
      <c r="B142" s="10" t="s">
        <v>242</v>
      </c>
      <c r="C142" s="41">
        <f>SUM(C143:C150)</f>
        <v>0</v>
      </c>
      <c r="D142" s="41">
        <f t="shared" ref="D142:AE142" si="45">SUM(D143:D150)</f>
        <v>0</v>
      </c>
      <c r="E142" s="41">
        <f t="shared" si="45"/>
        <v>0</v>
      </c>
      <c r="F142" s="41">
        <f t="shared" si="45"/>
        <v>0</v>
      </c>
      <c r="G142" s="41">
        <f t="shared" si="45"/>
        <v>0</v>
      </c>
      <c r="H142" s="41">
        <f t="shared" si="45"/>
        <v>0</v>
      </c>
      <c r="I142" s="41">
        <f t="shared" si="45"/>
        <v>0</v>
      </c>
      <c r="J142" s="41">
        <f t="shared" si="45"/>
        <v>0</v>
      </c>
      <c r="K142" s="41">
        <f t="shared" si="45"/>
        <v>0</v>
      </c>
      <c r="L142" s="41">
        <f t="shared" si="45"/>
        <v>0</v>
      </c>
      <c r="M142" s="41">
        <f t="shared" si="45"/>
        <v>0</v>
      </c>
      <c r="N142" s="41">
        <f t="shared" si="45"/>
        <v>0</v>
      </c>
      <c r="O142" s="41">
        <f t="shared" si="45"/>
        <v>0</v>
      </c>
      <c r="P142" s="41">
        <f t="shared" si="45"/>
        <v>0</v>
      </c>
      <c r="Q142" s="41">
        <f t="shared" si="45"/>
        <v>0</v>
      </c>
      <c r="R142" s="41">
        <f t="shared" si="45"/>
        <v>0</v>
      </c>
      <c r="S142" s="41">
        <f t="shared" si="45"/>
        <v>0</v>
      </c>
      <c r="T142" s="41">
        <f t="shared" si="45"/>
        <v>0</v>
      </c>
      <c r="U142" s="41">
        <f t="shared" si="45"/>
        <v>0</v>
      </c>
      <c r="V142" s="41">
        <f t="shared" si="45"/>
        <v>0</v>
      </c>
      <c r="W142" s="41">
        <f t="shared" si="45"/>
        <v>0</v>
      </c>
      <c r="X142" s="41">
        <f t="shared" si="45"/>
        <v>0</v>
      </c>
      <c r="Y142" s="41">
        <f t="shared" si="45"/>
        <v>0</v>
      </c>
      <c r="Z142" s="41">
        <f t="shared" si="45"/>
        <v>0</v>
      </c>
      <c r="AA142" s="41">
        <f t="shared" si="45"/>
        <v>0</v>
      </c>
      <c r="AB142" s="41">
        <f t="shared" si="45"/>
        <v>0</v>
      </c>
      <c r="AC142" s="41">
        <f t="shared" si="45"/>
        <v>0</v>
      </c>
      <c r="AD142" s="41">
        <f t="shared" si="45"/>
        <v>0</v>
      </c>
      <c r="AE142" s="41">
        <f t="shared" si="45"/>
        <v>0</v>
      </c>
      <c r="AF142" s="41">
        <f>SUM(AF143:AF150)</f>
        <v>0</v>
      </c>
    </row>
    <row r="143" spans="1:32" s="307" customFormat="1">
      <c r="A143" s="312">
        <v>1</v>
      </c>
      <c r="B143" s="194" t="s">
        <v>243</v>
      </c>
      <c r="C143" s="43">
        <f t="shared" ref="C143:AF143" si="46">C43</f>
        <v>0</v>
      </c>
      <c r="D143" s="43">
        <f t="shared" si="46"/>
        <v>0</v>
      </c>
      <c r="E143" s="43">
        <f t="shared" si="46"/>
        <v>0</v>
      </c>
      <c r="F143" s="43">
        <f t="shared" si="46"/>
        <v>0</v>
      </c>
      <c r="G143" s="43">
        <f t="shared" si="46"/>
        <v>0</v>
      </c>
      <c r="H143" s="43">
        <f t="shared" si="46"/>
        <v>0</v>
      </c>
      <c r="I143" s="43">
        <f t="shared" si="46"/>
        <v>0</v>
      </c>
      <c r="J143" s="43">
        <f t="shared" si="46"/>
        <v>0</v>
      </c>
      <c r="K143" s="43">
        <f t="shared" si="46"/>
        <v>0</v>
      </c>
      <c r="L143" s="43">
        <f t="shared" si="46"/>
        <v>0</v>
      </c>
      <c r="M143" s="43">
        <f t="shared" si="46"/>
        <v>0</v>
      </c>
      <c r="N143" s="43">
        <f t="shared" si="46"/>
        <v>0</v>
      </c>
      <c r="O143" s="43">
        <f t="shared" si="46"/>
        <v>0</v>
      </c>
      <c r="P143" s="43">
        <f t="shared" si="46"/>
        <v>0</v>
      </c>
      <c r="Q143" s="43">
        <f t="shared" si="46"/>
        <v>0</v>
      </c>
      <c r="R143" s="43">
        <f t="shared" si="46"/>
        <v>0</v>
      </c>
      <c r="S143" s="43">
        <f t="shared" si="46"/>
        <v>0</v>
      </c>
      <c r="T143" s="43">
        <f t="shared" si="46"/>
        <v>0</v>
      </c>
      <c r="U143" s="43">
        <f t="shared" si="46"/>
        <v>0</v>
      </c>
      <c r="V143" s="43">
        <f t="shared" si="46"/>
        <v>0</v>
      </c>
      <c r="W143" s="43">
        <f t="shared" si="46"/>
        <v>0</v>
      </c>
      <c r="X143" s="43">
        <f t="shared" si="46"/>
        <v>0</v>
      </c>
      <c r="Y143" s="43">
        <f t="shared" si="46"/>
        <v>0</v>
      </c>
      <c r="Z143" s="43">
        <f t="shared" si="46"/>
        <v>0</v>
      </c>
      <c r="AA143" s="43">
        <f t="shared" si="46"/>
        <v>0</v>
      </c>
      <c r="AB143" s="43">
        <f t="shared" si="46"/>
        <v>0</v>
      </c>
      <c r="AC143" s="43">
        <f t="shared" si="46"/>
        <v>0</v>
      </c>
      <c r="AD143" s="43">
        <f t="shared" si="46"/>
        <v>0</v>
      </c>
      <c r="AE143" s="43">
        <f t="shared" si="46"/>
        <v>0</v>
      </c>
      <c r="AF143" s="43">
        <f t="shared" si="46"/>
        <v>0</v>
      </c>
    </row>
    <row r="144" spans="1:32" s="307" customFormat="1">
      <c r="A144" s="312">
        <v>2</v>
      </c>
      <c r="B144" s="194" t="s">
        <v>244</v>
      </c>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row>
    <row r="145" spans="1:32" s="307" customFormat="1" ht="25.5">
      <c r="A145" s="312">
        <v>3</v>
      </c>
      <c r="B145" s="194" t="s">
        <v>245</v>
      </c>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row>
    <row r="146" spans="1:32" s="307" customFormat="1">
      <c r="A146" s="312">
        <v>4</v>
      </c>
      <c r="B146" s="194" t="s">
        <v>246</v>
      </c>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row>
    <row r="147" spans="1:32" s="307" customFormat="1">
      <c r="A147" s="312">
        <v>5</v>
      </c>
      <c r="B147" s="194" t="s">
        <v>247</v>
      </c>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row>
    <row r="148" spans="1:32" s="307" customFormat="1">
      <c r="A148" s="312">
        <v>6</v>
      </c>
      <c r="B148" s="194" t="s">
        <v>248</v>
      </c>
      <c r="C148" s="43">
        <v>0</v>
      </c>
      <c r="D148" s="43">
        <v>0</v>
      </c>
      <c r="E148" s="43">
        <v>0</v>
      </c>
      <c r="F148" s="43">
        <v>0</v>
      </c>
      <c r="G148" s="43">
        <v>0</v>
      </c>
      <c r="H148" s="43">
        <v>0</v>
      </c>
      <c r="I148" s="43">
        <v>0</v>
      </c>
      <c r="J148" s="43">
        <v>0</v>
      </c>
      <c r="K148" s="43">
        <v>0</v>
      </c>
      <c r="L148" s="43">
        <v>0</v>
      </c>
      <c r="M148" s="43">
        <v>0</v>
      </c>
      <c r="N148" s="43">
        <v>0</v>
      </c>
      <c r="O148" s="43">
        <v>0</v>
      </c>
      <c r="P148" s="43">
        <v>0</v>
      </c>
      <c r="Q148" s="43">
        <v>0</v>
      </c>
      <c r="R148" s="43">
        <v>0</v>
      </c>
      <c r="S148" s="43">
        <v>0</v>
      </c>
      <c r="T148" s="43">
        <v>0</v>
      </c>
      <c r="U148" s="43">
        <v>0</v>
      </c>
      <c r="V148" s="43">
        <v>0</v>
      </c>
      <c r="W148" s="43">
        <v>0</v>
      </c>
      <c r="X148" s="43">
        <v>0</v>
      </c>
      <c r="Y148" s="43">
        <v>0</v>
      </c>
      <c r="Z148" s="43">
        <v>0</v>
      </c>
      <c r="AA148" s="43">
        <v>0</v>
      </c>
      <c r="AB148" s="43">
        <v>0</v>
      </c>
      <c r="AC148" s="43">
        <v>0</v>
      </c>
      <c r="AD148" s="43">
        <v>0</v>
      </c>
      <c r="AE148" s="43">
        <v>0</v>
      </c>
      <c r="AF148" s="43">
        <v>0</v>
      </c>
    </row>
    <row r="149" spans="1:32" s="307" customFormat="1">
      <c r="A149" s="312">
        <v>7</v>
      </c>
      <c r="B149" s="194" t="s">
        <v>249</v>
      </c>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row>
    <row r="150" spans="1:32" s="307" customFormat="1">
      <c r="A150" s="312">
        <v>8</v>
      </c>
      <c r="B150" s="194" t="s">
        <v>250</v>
      </c>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row>
    <row r="151" spans="1:32" s="307" customFormat="1" ht="25.5">
      <c r="A151" s="313" t="s">
        <v>58</v>
      </c>
      <c r="B151" s="296" t="s">
        <v>251</v>
      </c>
      <c r="C151" s="40">
        <f>C141+C142</f>
        <v>0</v>
      </c>
      <c r="D151" s="40">
        <f t="shared" ref="D151:AE151" si="47">D141+D142</f>
        <v>0</v>
      </c>
      <c r="E151" s="40">
        <f t="shared" si="47"/>
        <v>0</v>
      </c>
      <c r="F151" s="40">
        <f t="shared" si="47"/>
        <v>0</v>
      </c>
      <c r="G151" s="40">
        <f t="shared" si="47"/>
        <v>0</v>
      </c>
      <c r="H151" s="40">
        <f t="shared" si="47"/>
        <v>0</v>
      </c>
      <c r="I151" s="40">
        <f t="shared" si="47"/>
        <v>0</v>
      </c>
      <c r="J151" s="40">
        <f t="shared" si="47"/>
        <v>0</v>
      </c>
      <c r="K151" s="40">
        <f t="shared" si="47"/>
        <v>0</v>
      </c>
      <c r="L151" s="40">
        <f t="shared" si="47"/>
        <v>0</v>
      </c>
      <c r="M151" s="40">
        <f t="shared" si="47"/>
        <v>0</v>
      </c>
      <c r="N151" s="40">
        <f t="shared" si="47"/>
        <v>0</v>
      </c>
      <c r="O151" s="40">
        <f t="shared" si="47"/>
        <v>0</v>
      </c>
      <c r="P151" s="40">
        <f t="shared" si="47"/>
        <v>0</v>
      </c>
      <c r="Q151" s="40">
        <f t="shared" si="47"/>
        <v>0</v>
      </c>
      <c r="R151" s="40">
        <f t="shared" si="47"/>
        <v>0</v>
      </c>
      <c r="S151" s="40">
        <f t="shared" si="47"/>
        <v>0</v>
      </c>
      <c r="T151" s="40">
        <f t="shared" si="47"/>
        <v>0</v>
      </c>
      <c r="U151" s="40">
        <f t="shared" si="47"/>
        <v>0</v>
      </c>
      <c r="V151" s="40">
        <f t="shared" si="47"/>
        <v>0</v>
      </c>
      <c r="W151" s="40">
        <f t="shared" si="47"/>
        <v>0</v>
      </c>
      <c r="X151" s="40">
        <f t="shared" si="47"/>
        <v>0</v>
      </c>
      <c r="Y151" s="40">
        <f t="shared" si="47"/>
        <v>0</v>
      </c>
      <c r="Z151" s="40">
        <f t="shared" si="47"/>
        <v>0</v>
      </c>
      <c r="AA151" s="40">
        <f t="shared" si="47"/>
        <v>0</v>
      </c>
      <c r="AB151" s="40">
        <f t="shared" si="47"/>
        <v>0</v>
      </c>
      <c r="AC151" s="40">
        <f t="shared" si="47"/>
        <v>0</v>
      </c>
      <c r="AD151" s="40">
        <f t="shared" si="47"/>
        <v>0</v>
      </c>
      <c r="AE151" s="40">
        <f t="shared" si="47"/>
        <v>0</v>
      </c>
      <c r="AF151" s="40">
        <f>AF141+AF142</f>
        <v>0</v>
      </c>
    </row>
    <row r="152" spans="1:32" s="307" customFormat="1" ht="25.5">
      <c r="A152" s="308" t="s">
        <v>59</v>
      </c>
      <c r="B152" s="309" t="s">
        <v>70</v>
      </c>
      <c r="C152" s="310"/>
      <c r="D152" s="310"/>
      <c r="E152" s="310"/>
      <c r="F152" s="310"/>
      <c r="G152" s="310"/>
      <c r="H152" s="310"/>
      <c r="I152" s="310"/>
      <c r="J152" s="310"/>
      <c r="K152" s="310"/>
      <c r="L152" s="310"/>
      <c r="M152" s="310"/>
      <c r="N152" s="310"/>
      <c r="O152" s="310"/>
      <c r="P152" s="310"/>
      <c r="Q152" s="310"/>
      <c r="R152" s="310"/>
      <c r="S152" s="310"/>
      <c r="T152" s="310"/>
      <c r="U152" s="310"/>
      <c r="V152" s="310"/>
      <c r="W152" s="310"/>
      <c r="X152" s="310"/>
      <c r="Y152" s="310"/>
      <c r="Z152" s="310"/>
      <c r="AA152" s="310"/>
      <c r="AB152" s="310"/>
      <c r="AC152" s="310"/>
      <c r="AD152" s="310"/>
      <c r="AE152" s="310"/>
      <c r="AF152" s="310"/>
    </row>
    <row r="153" spans="1:32" s="307" customFormat="1">
      <c r="A153" s="314"/>
      <c r="B153" s="178" t="s">
        <v>252</v>
      </c>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row>
    <row r="154" spans="1:32" s="307" customFormat="1">
      <c r="A154" s="314"/>
      <c r="B154" s="178" t="s">
        <v>253</v>
      </c>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row>
    <row r="155" spans="1:32" s="307" customFormat="1" ht="25.5">
      <c r="A155" s="313" t="s">
        <v>133</v>
      </c>
      <c r="B155" s="296" t="s">
        <v>254</v>
      </c>
      <c r="C155" s="40">
        <f t="shared" ref="C155:AE155" si="48">C153-C154</f>
        <v>0</v>
      </c>
      <c r="D155" s="40">
        <f t="shared" si="48"/>
        <v>0</v>
      </c>
      <c r="E155" s="40">
        <f t="shared" si="48"/>
        <v>0</v>
      </c>
      <c r="F155" s="40">
        <f t="shared" si="48"/>
        <v>0</v>
      </c>
      <c r="G155" s="40">
        <f t="shared" si="48"/>
        <v>0</v>
      </c>
      <c r="H155" s="40">
        <f t="shared" si="48"/>
        <v>0</v>
      </c>
      <c r="I155" s="40">
        <f t="shared" si="48"/>
        <v>0</v>
      </c>
      <c r="J155" s="40">
        <f t="shared" si="48"/>
        <v>0</v>
      </c>
      <c r="K155" s="40">
        <f t="shared" si="48"/>
        <v>0</v>
      </c>
      <c r="L155" s="40">
        <f t="shared" si="48"/>
        <v>0</v>
      </c>
      <c r="M155" s="40">
        <f t="shared" si="48"/>
        <v>0</v>
      </c>
      <c r="N155" s="40">
        <f t="shared" si="48"/>
        <v>0</v>
      </c>
      <c r="O155" s="40">
        <f t="shared" si="48"/>
        <v>0</v>
      </c>
      <c r="P155" s="40">
        <f t="shared" si="48"/>
        <v>0</v>
      </c>
      <c r="Q155" s="40">
        <f t="shared" si="48"/>
        <v>0</v>
      </c>
      <c r="R155" s="40">
        <f t="shared" si="48"/>
        <v>0</v>
      </c>
      <c r="S155" s="40">
        <f t="shared" si="48"/>
        <v>0</v>
      </c>
      <c r="T155" s="40">
        <f t="shared" si="48"/>
        <v>0</v>
      </c>
      <c r="U155" s="40">
        <f t="shared" si="48"/>
        <v>0</v>
      </c>
      <c r="V155" s="40">
        <f t="shared" si="48"/>
        <v>0</v>
      </c>
      <c r="W155" s="40">
        <f t="shared" si="48"/>
        <v>0</v>
      </c>
      <c r="X155" s="40">
        <f t="shared" si="48"/>
        <v>0</v>
      </c>
      <c r="Y155" s="40">
        <f t="shared" si="48"/>
        <v>0</v>
      </c>
      <c r="Z155" s="40">
        <f t="shared" si="48"/>
        <v>0</v>
      </c>
      <c r="AA155" s="40">
        <f t="shared" si="48"/>
        <v>0</v>
      </c>
      <c r="AB155" s="40">
        <f t="shared" si="48"/>
        <v>0</v>
      </c>
      <c r="AC155" s="40">
        <f t="shared" si="48"/>
        <v>0</v>
      </c>
      <c r="AD155" s="40">
        <f t="shared" si="48"/>
        <v>0</v>
      </c>
      <c r="AE155" s="40">
        <f t="shared" si="48"/>
        <v>0</v>
      </c>
      <c r="AF155" s="40">
        <f>AF153-AF154</f>
        <v>0</v>
      </c>
    </row>
    <row r="156" spans="1:32" s="307" customFormat="1" ht="25.5">
      <c r="A156" s="308" t="s">
        <v>60</v>
      </c>
      <c r="B156" s="309" t="s">
        <v>71</v>
      </c>
      <c r="C156" s="310"/>
      <c r="D156" s="310"/>
      <c r="E156" s="310"/>
      <c r="F156" s="310"/>
      <c r="G156" s="310"/>
      <c r="H156" s="310"/>
      <c r="I156" s="310"/>
      <c r="J156" s="310"/>
      <c r="K156" s="310"/>
      <c r="L156" s="310"/>
      <c r="M156" s="310"/>
      <c r="N156" s="310"/>
      <c r="O156" s="310"/>
      <c r="P156" s="310"/>
      <c r="Q156" s="310"/>
      <c r="R156" s="310"/>
      <c r="S156" s="310"/>
      <c r="T156" s="310"/>
      <c r="U156" s="310"/>
      <c r="V156" s="310"/>
      <c r="W156" s="310"/>
      <c r="X156" s="310"/>
      <c r="Y156" s="310"/>
      <c r="Z156" s="310"/>
      <c r="AA156" s="310"/>
      <c r="AB156" s="310"/>
      <c r="AC156" s="310"/>
      <c r="AD156" s="310"/>
      <c r="AE156" s="310"/>
      <c r="AF156" s="310"/>
    </row>
    <row r="157" spans="1:32" s="307" customFormat="1">
      <c r="A157" s="315"/>
      <c r="B157" s="316" t="s">
        <v>252</v>
      </c>
      <c r="C157" s="43">
        <f t="shared" ref="C157:AE157" si="49">SUM(C158:C163)</f>
        <v>0</v>
      </c>
      <c r="D157" s="43">
        <f t="shared" si="49"/>
        <v>0</v>
      </c>
      <c r="E157" s="43">
        <f t="shared" si="49"/>
        <v>0</v>
      </c>
      <c r="F157" s="43">
        <f t="shared" si="49"/>
        <v>0</v>
      </c>
      <c r="G157" s="43">
        <f t="shared" si="49"/>
        <v>0</v>
      </c>
      <c r="H157" s="43">
        <f t="shared" si="49"/>
        <v>0</v>
      </c>
      <c r="I157" s="43">
        <f t="shared" si="49"/>
        <v>0</v>
      </c>
      <c r="J157" s="43">
        <f t="shared" si="49"/>
        <v>0</v>
      </c>
      <c r="K157" s="43">
        <f t="shared" si="49"/>
        <v>0</v>
      </c>
      <c r="L157" s="43">
        <f t="shared" si="49"/>
        <v>0</v>
      </c>
      <c r="M157" s="43">
        <f t="shared" si="49"/>
        <v>0</v>
      </c>
      <c r="N157" s="43">
        <f t="shared" si="49"/>
        <v>0</v>
      </c>
      <c r="O157" s="43">
        <f t="shared" si="49"/>
        <v>0</v>
      </c>
      <c r="P157" s="43">
        <f t="shared" si="49"/>
        <v>0</v>
      </c>
      <c r="Q157" s="43">
        <f t="shared" si="49"/>
        <v>0</v>
      </c>
      <c r="R157" s="43">
        <f t="shared" si="49"/>
        <v>0</v>
      </c>
      <c r="S157" s="43">
        <f t="shared" si="49"/>
        <v>0</v>
      </c>
      <c r="T157" s="43">
        <f t="shared" si="49"/>
        <v>0</v>
      </c>
      <c r="U157" s="43">
        <f t="shared" si="49"/>
        <v>0</v>
      </c>
      <c r="V157" s="43">
        <f t="shared" si="49"/>
        <v>0</v>
      </c>
      <c r="W157" s="43">
        <f t="shared" si="49"/>
        <v>0</v>
      </c>
      <c r="X157" s="43">
        <f t="shared" si="49"/>
        <v>0</v>
      </c>
      <c r="Y157" s="43">
        <f t="shared" si="49"/>
        <v>0</v>
      </c>
      <c r="Z157" s="43">
        <f t="shared" si="49"/>
        <v>0</v>
      </c>
      <c r="AA157" s="43">
        <f t="shared" si="49"/>
        <v>0</v>
      </c>
      <c r="AB157" s="43">
        <f t="shared" si="49"/>
        <v>0</v>
      </c>
      <c r="AC157" s="43">
        <f t="shared" si="49"/>
        <v>0</v>
      </c>
      <c r="AD157" s="43">
        <f t="shared" si="49"/>
        <v>0</v>
      </c>
      <c r="AE157" s="43">
        <f t="shared" si="49"/>
        <v>0</v>
      </c>
      <c r="AF157" s="43">
        <f>SUM(AF158:AF163)</f>
        <v>0</v>
      </c>
    </row>
    <row r="158" spans="1:32" s="307" customFormat="1" ht="38.25">
      <c r="A158" s="312"/>
      <c r="B158" s="77" t="s">
        <v>255</v>
      </c>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row>
    <row r="159" spans="1:32" s="307" customFormat="1">
      <c r="A159" s="312"/>
      <c r="B159" s="77" t="s">
        <v>256</v>
      </c>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row>
    <row r="160" spans="1:32" s="307" customFormat="1">
      <c r="A160" s="312"/>
      <c r="B160" s="77" t="s">
        <v>257</v>
      </c>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row>
    <row r="161" spans="1:32" s="307" customFormat="1">
      <c r="A161" s="312"/>
      <c r="B161" s="77" t="s">
        <v>258</v>
      </c>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row>
    <row r="162" spans="1:32" s="307" customFormat="1">
      <c r="A162" s="312"/>
      <c r="B162" s="77" t="s">
        <v>259</v>
      </c>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row>
    <row r="163" spans="1:32" s="307" customFormat="1">
      <c r="A163" s="312"/>
      <c r="B163" s="77" t="s">
        <v>260</v>
      </c>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row>
    <row r="164" spans="1:32" s="307" customFormat="1">
      <c r="A164" s="315"/>
      <c r="B164" s="316" t="s">
        <v>253</v>
      </c>
      <c r="C164" s="43">
        <f t="shared" ref="C164:AE164" si="50">SUM(C165:C168)</f>
        <v>0</v>
      </c>
      <c r="D164" s="43">
        <f t="shared" si="50"/>
        <v>0</v>
      </c>
      <c r="E164" s="43">
        <f t="shared" si="50"/>
        <v>0</v>
      </c>
      <c r="F164" s="43">
        <f t="shared" si="50"/>
        <v>0</v>
      </c>
      <c r="G164" s="43">
        <f t="shared" si="50"/>
        <v>0</v>
      </c>
      <c r="H164" s="43">
        <f t="shared" si="50"/>
        <v>0</v>
      </c>
      <c r="I164" s="43">
        <f t="shared" si="50"/>
        <v>0</v>
      </c>
      <c r="J164" s="43">
        <f t="shared" si="50"/>
        <v>0</v>
      </c>
      <c r="K164" s="43">
        <f t="shared" si="50"/>
        <v>0</v>
      </c>
      <c r="L164" s="43">
        <f t="shared" si="50"/>
        <v>0</v>
      </c>
      <c r="M164" s="43">
        <f t="shared" si="50"/>
        <v>0</v>
      </c>
      <c r="N164" s="43">
        <f t="shared" si="50"/>
        <v>0</v>
      </c>
      <c r="O164" s="43">
        <f t="shared" si="50"/>
        <v>0</v>
      </c>
      <c r="P164" s="43">
        <f t="shared" si="50"/>
        <v>0</v>
      </c>
      <c r="Q164" s="43">
        <f t="shared" si="50"/>
        <v>0</v>
      </c>
      <c r="R164" s="43">
        <f t="shared" si="50"/>
        <v>0</v>
      </c>
      <c r="S164" s="43">
        <f t="shared" si="50"/>
        <v>0</v>
      </c>
      <c r="T164" s="43">
        <f t="shared" si="50"/>
        <v>0</v>
      </c>
      <c r="U164" s="43">
        <f t="shared" si="50"/>
        <v>0</v>
      </c>
      <c r="V164" s="43">
        <f t="shared" si="50"/>
        <v>0</v>
      </c>
      <c r="W164" s="43">
        <f t="shared" si="50"/>
        <v>0</v>
      </c>
      <c r="X164" s="43">
        <f t="shared" si="50"/>
        <v>0</v>
      </c>
      <c r="Y164" s="43">
        <f t="shared" si="50"/>
        <v>0</v>
      </c>
      <c r="Z164" s="43">
        <f t="shared" si="50"/>
        <v>0</v>
      </c>
      <c r="AA164" s="43">
        <f t="shared" si="50"/>
        <v>0</v>
      </c>
      <c r="AB164" s="43">
        <f t="shared" si="50"/>
        <v>0</v>
      </c>
      <c r="AC164" s="43">
        <f t="shared" si="50"/>
        <v>0</v>
      </c>
      <c r="AD164" s="43">
        <f t="shared" si="50"/>
        <v>0</v>
      </c>
      <c r="AE164" s="43">
        <f t="shared" si="50"/>
        <v>0</v>
      </c>
      <c r="AF164" s="43">
        <f>SUM(AF165:AF168)</f>
        <v>0</v>
      </c>
    </row>
    <row r="165" spans="1:32" s="307" customFormat="1">
      <c r="A165" s="312"/>
      <c r="B165" s="77" t="s">
        <v>261</v>
      </c>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row>
    <row r="166" spans="1:32" s="307" customFormat="1">
      <c r="A166" s="312"/>
      <c r="B166" s="77" t="s">
        <v>262</v>
      </c>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row>
    <row r="167" spans="1:32" s="307" customFormat="1">
      <c r="A167" s="312"/>
      <c r="B167" s="77" t="s">
        <v>263</v>
      </c>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row>
    <row r="168" spans="1:32" s="307" customFormat="1">
      <c r="A168" s="312"/>
      <c r="B168" s="77" t="s">
        <v>264</v>
      </c>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row>
    <row r="169" spans="1:32" s="307" customFormat="1" ht="25.5">
      <c r="A169" s="313" t="s">
        <v>144</v>
      </c>
      <c r="B169" s="296" t="s">
        <v>265</v>
      </c>
      <c r="C169" s="40">
        <f>C157-C164</f>
        <v>0</v>
      </c>
      <c r="D169" s="40">
        <f>D157-D164</f>
        <v>0</v>
      </c>
      <c r="E169" s="40">
        <f t="shared" ref="E169:AE169" si="51">E157-E164</f>
        <v>0</v>
      </c>
      <c r="F169" s="40">
        <f t="shared" si="51"/>
        <v>0</v>
      </c>
      <c r="G169" s="40">
        <f t="shared" si="51"/>
        <v>0</v>
      </c>
      <c r="H169" s="40">
        <f t="shared" si="51"/>
        <v>0</v>
      </c>
      <c r="I169" s="40">
        <f t="shared" si="51"/>
        <v>0</v>
      </c>
      <c r="J169" s="40">
        <f t="shared" si="51"/>
        <v>0</v>
      </c>
      <c r="K169" s="40">
        <f t="shared" si="51"/>
        <v>0</v>
      </c>
      <c r="L169" s="40">
        <f t="shared" si="51"/>
        <v>0</v>
      </c>
      <c r="M169" s="40">
        <f t="shared" si="51"/>
        <v>0</v>
      </c>
      <c r="N169" s="40">
        <f t="shared" si="51"/>
        <v>0</v>
      </c>
      <c r="O169" s="40">
        <f t="shared" si="51"/>
        <v>0</v>
      </c>
      <c r="P169" s="40">
        <f t="shared" si="51"/>
        <v>0</v>
      </c>
      <c r="Q169" s="40">
        <f t="shared" si="51"/>
        <v>0</v>
      </c>
      <c r="R169" s="40">
        <f t="shared" si="51"/>
        <v>0</v>
      </c>
      <c r="S169" s="40">
        <f t="shared" si="51"/>
        <v>0</v>
      </c>
      <c r="T169" s="40">
        <f t="shared" si="51"/>
        <v>0</v>
      </c>
      <c r="U169" s="40">
        <f t="shared" si="51"/>
        <v>0</v>
      </c>
      <c r="V169" s="40">
        <f t="shared" si="51"/>
        <v>0</v>
      </c>
      <c r="W169" s="40">
        <f t="shared" si="51"/>
        <v>0</v>
      </c>
      <c r="X169" s="40">
        <f t="shared" si="51"/>
        <v>0</v>
      </c>
      <c r="Y169" s="40">
        <f t="shared" si="51"/>
        <v>0</v>
      </c>
      <c r="Z169" s="40">
        <f t="shared" si="51"/>
        <v>0</v>
      </c>
      <c r="AA169" s="40">
        <f t="shared" si="51"/>
        <v>0</v>
      </c>
      <c r="AB169" s="40">
        <f t="shared" si="51"/>
        <v>0</v>
      </c>
      <c r="AC169" s="40">
        <f t="shared" si="51"/>
        <v>0</v>
      </c>
      <c r="AD169" s="40">
        <f t="shared" si="51"/>
        <v>0</v>
      </c>
      <c r="AE169" s="40">
        <f t="shared" si="51"/>
        <v>0</v>
      </c>
      <c r="AF169" s="40">
        <f>AF157-AF164</f>
        <v>0</v>
      </c>
    </row>
    <row r="170" spans="1:32" s="307" customFormat="1">
      <c r="A170" s="315" t="s">
        <v>61</v>
      </c>
      <c r="B170" s="10" t="s">
        <v>72</v>
      </c>
      <c r="C170" s="43">
        <f t="shared" ref="C170:AE170" si="52">C151+C155+C169</f>
        <v>0</v>
      </c>
      <c r="D170" s="43">
        <f t="shared" si="52"/>
        <v>0</v>
      </c>
      <c r="E170" s="43">
        <f t="shared" si="52"/>
        <v>0</v>
      </c>
      <c r="F170" s="43">
        <f t="shared" si="52"/>
        <v>0</v>
      </c>
      <c r="G170" s="43">
        <f t="shared" si="52"/>
        <v>0</v>
      </c>
      <c r="H170" s="43">
        <f t="shared" si="52"/>
        <v>0</v>
      </c>
      <c r="I170" s="43">
        <f t="shared" si="52"/>
        <v>0</v>
      </c>
      <c r="J170" s="43">
        <f t="shared" si="52"/>
        <v>0</v>
      </c>
      <c r="K170" s="43">
        <f t="shared" si="52"/>
        <v>0</v>
      </c>
      <c r="L170" s="43">
        <f t="shared" si="52"/>
        <v>0</v>
      </c>
      <c r="M170" s="43">
        <f t="shared" si="52"/>
        <v>0</v>
      </c>
      <c r="N170" s="43">
        <f t="shared" si="52"/>
        <v>0</v>
      </c>
      <c r="O170" s="43">
        <f t="shared" si="52"/>
        <v>0</v>
      </c>
      <c r="P170" s="43">
        <f t="shared" si="52"/>
        <v>0</v>
      </c>
      <c r="Q170" s="43">
        <f t="shared" si="52"/>
        <v>0</v>
      </c>
      <c r="R170" s="43">
        <f t="shared" si="52"/>
        <v>0</v>
      </c>
      <c r="S170" s="43">
        <f t="shared" si="52"/>
        <v>0</v>
      </c>
      <c r="T170" s="43">
        <f t="shared" si="52"/>
        <v>0</v>
      </c>
      <c r="U170" s="43">
        <f t="shared" si="52"/>
        <v>0</v>
      </c>
      <c r="V170" s="43">
        <f t="shared" si="52"/>
        <v>0</v>
      </c>
      <c r="W170" s="43">
        <f t="shared" si="52"/>
        <v>0</v>
      </c>
      <c r="X170" s="43">
        <f t="shared" si="52"/>
        <v>0</v>
      </c>
      <c r="Y170" s="43">
        <f t="shared" si="52"/>
        <v>0</v>
      </c>
      <c r="Z170" s="43">
        <f t="shared" si="52"/>
        <v>0</v>
      </c>
      <c r="AA170" s="43">
        <f t="shared" si="52"/>
        <v>0</v>
      </c>
      <c r="AB170" s="43">
        <f t="shared" si="52"/>
        <v>0</v>
      </c>
      <c r="AC170" s="43">
        <f t="shared" si="52"/>
        <v>0</v>
      </c>
      <c r="AD170" s="43">
        <f t="shared" si="52"/>
        <v>0</v>
      </c>
      <c r="AE170" s="43">
        <f t="shared" si="52"/>
        <v>0</v>
      </c>
      <c r="AF170" s="43">
        <f>AF151+AF155+AF169</f>
        <v>0</v>
      </c>
    </row>
    <row r="171" spans="1:32" s="307" customFormat="1">
      <c r="A171" s="315" t="s">
        <v>62</v>
      </c>
      <c r="B171" s="10" t="s">
        <v>73</v>
      </c>
      <c r="C171" s="43"/>
      <c r="D171" s="43">
        <f>C172</f>
        <v>0</v>
      </c>
      <c r="E171" s="43">
        <f t="shared" ref="E171:AE171" si="53">D172</f>
        <v>0</v>
      </c>
      <c r="F171" s="43">
        <f t="shared" si="53"/>
        <v>0</v>
      </c>
      <c r="G171" s="43">
        <f t="shared" si="53"/>
        <v>0</v>
      </c>
      <c r="H171" s="43">
        <f t="shared" si="53"/>
        <v>0</v>
      </c>
      <c r="I171" s="43">
        <f t="shared" si="53"/>
        <v>0</v>
      </c>
      <c r="J171" s="43">
        <f t="shared" si="53"/>
        <v>0</v>
      </c>
      <c r="K171" s="43">
        <f t="shared" si="53"/>
        <v>0</v>
      </c>
      <c r="L171" s="43">
        <f t="shared" si="53"/>
        <v>0</v>
      </c>
      <c r="M171" s="43">
        <f t="shared" si="53"/>
        <v>0</v>
      </c>
      <c r="N171" s="43">
        <f t="shared" si="53"/>
        <v>0</v>
      </c>
      <c r="O171" s="43">
        <f t="shared" si="53"/>
        <v>0</v>
      </c>
      <c r="P171" s="43">
        <f t="shared" si="53"/>
        <v>0</v>
      </c>
      <c r="Q171" s="43">
        <f t="shared" si="53"/>
        <v>0</v>
      </c>
      <c r="R171" s="43">
        <f t="shared" si="53"/>
        <v>0</v>
      </c>
      <c r="S171" s="43">
        <f t="shared" si="53"/>
        <v>0</v>
      </c>
      <c r="T171" s="43">
        <f t="shared" si="53"/>
        <v>0</v>
      </c>
      <c r="U171" s="43">
        <f t="shared" si="53"/>
        <v>0</v>
      </c>
      <c r="V171" s="43">
        <f t="shared" si="53"/>
        <v>0</v>
      </c>
      <c r="W171" s="43">
        <f t="shared" si="53"/>
        <v>0</v>
      </c>
      <c r="X171" s="43">
        <f t="shared" si="53"/>
        <v>0</v>
      </c>
      <c r="Y171" s="43">
        <f t="shared" si="53"/>
        <v>0</v>
      </c>
      <c r="Z171" s="43">
        <f t="shared" si="53"/>
        <v>0</v>
      </c>
      <c r="AA171" s="43">
        <f t="shared" si="53"/>
        <v>0</v>
      </c>
      <c r="AB171" s="43">
        <f t="shared" si="53"/>
        <v>0</v>
      </c>
      <c r="AC171" s="43">
        <f t="shared" si="53"/>
        <v>0</v>
      </c>
      <c r="AD171" s="43">
        <f t="shared" si="53"/>
        <v>0</v>
      </c>
      <c r="AE171" s="43">
        <f t="shared" si="53"/>
        <v>0</v>
      </c>
      <c r="AF171" s="43">
        <f>AE172</f>
        <v>0</v>
      </c>
    </row>
    <row r="172" spans="1:32" s="307" customFormat="1">
      <c r="A172" s="317" t="s">
        <v>63</v>
      </c>
      <c r="B172" s="318" t="s">
        <v>74</v>
      </c>
      <c r="C172" s="319">
        <f t="shared" ref="C172:AE172" si="54">C170+C171</f>
        <v>0</v>
      </c>
      <c r="D172" s="319">
        <f t="shared" si="54"/>
        <v>0</v>
      </c>
      <c r="E172" s="319">
        <f t="shared" si="54"/>
        <v>0</v>
      </c>
      <c r="F172" s="319">
        <f t="shared" si="54"/>
        <v>0</v>
      </c>
      <c r="G172" s="319">
        <f t="shared" si="54"/>
        <v>0</v>
      </c>
      <c r="H172" s="319">
        <f t="shared" si="54"/>
        <v>0</v>
      </c>
      <c r="I172" s="319">
        <f t="shared" si="54"/>
        <v>0</v>
      </c>
      <c r="J172" s="319">
        <f t="shared" si="54"/>
        <v>0</v>
      </c>
      <c r="K172" s="319">
        <f t="shared" si="54"/>
        <v>0</v>
      </c>
      <c r="L172" s="319">
        <f t="shared" si="54"/>
        <v>0</v>
      </c>
      <c r="M172" s="319">
        <f t="shared" si="54"/>
        <v>0</v>
      </c>
      <c r="N172" s="319">
        <f t="shared" si="54"/>
        <v>0</v>
      </c>
      <c r="O172" s="319">
        <f t="shared" si="54"/>
        <v>0</v>
      </c>
      <c r="P172" s="319">
        <f t="shared" si="54"/>
        <v>0</v>
      </c>
      <c r="Q172" s="319">
        <f t="shared" si="54"/>
        <v>0</v>
      </c>
      <c r="R172" s="319">
        <f t="shared" si="54"/>
        <v>0</v>
      </c>
      <c r="S172" s="319">
        <f t="shared" si="54"/>
        <v>0</v>
      </c>
      <c r="T172" s="319">
        <f t="shared" si="54"/>
        <v>0</v>
      </c>
      <c r="U172" s="319">
        <f t="shared" si="54"/>
        <v>0</v>
      </c>
      <c r="V172" s="319">
        <f t="shared" si="54"/>
        <v>0</v>
      </c>
      <c r="W172" s="319">
        <f t="shared" si="54"/>
        <v>0</v>
      </c>
      <c r="X172" s="319">
        <f t="shared" si="54"/>
        <v>0</v>
      </c>
      <c r="Y172" s="319">
        <f t="shared" si="54"/>
        <v>0</v>
      </c>
      <c r="Z172" s="319">
        <f t="shared" si="54"/>
        <v>0</v>
      </c>
      <c r="AA172" s="319">
        <f t="shared" si="54"/>
        <v>0</v>
      </c>
      <c r="AB172" s="319">
        <f t="shared" si="54"/>
        <v>0</v>
      </c>
      <c r="AC172" s="319">
        <f t="shared" si="54"/>
        <v>0</v>
      </c>
      <c r="AD172" s="319">
        <f t="shared" si="54"/>
        <v>0</v>
      </c>
      <c r="AE172" s="319">
        <f t="shared" si="54"/>
        <v>0</v>
      </c>
      <c r="AF172" s="319">
        <f>AF170+AF171</f>
        <v>0</v>
      </c>
    </row>
    <row r="173" spans="1:32" s="307" customFormat="1">
      <c r="A173" s="320"/>
      <c r="B173" s="304"/>
      <c r="C173" s="321"/>
      <c r="D173" s="321"/>
      <c r="E173" s="321"/>
      <c r="F173" s="321"/>
      <c r="G173" s="321"/>
      <c r="H173" s="321"/>
      <c r="I173" s="321"/>
      <c r="J173" s="321"/>
      <c r="K173" s="321"/>
      <c r="L173" s="321"/>
      <c r="M173" s="321"/>
      <c r="N173" s="321"/>
      <c r="O173" s="321"/>
      <c r="P173" s="321"/>
      <c r="Q173" s="321"/>
      <c r="R173" s="321"/>
      <c r="S173" s="321"/>
      <c r="T173" s="321"/>
      <c r="U173" s="321"/>
      <c r="V173" s="321"/>
      <c r="W173" s="321"/>
      <c r="X173" s="321"/>
      <c r="Y173" s="321"/>
      <c r="Z173" s="321"/>
      <c r="AA173" s="321"/>
      <c r="AB173" s="321"/>
      <c r="AC173" s="321"/>
      <c r="AD173" s="321"/>
      <c r="AE173" s="321"/>
      <c r="AF173" s="321"/>
    </row>
    <row r="174" spans="1:32" s="307" customFormat="1">
      <c r="A174" s="29" t="s">
        <v>315</v>
      </c>
      <c r="B174" s="29"/>
      <c r="C174" s="32"/>
      <c r="D174" s="32"/>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row>
    <row r="175" spans="1:32" s="307" customFormat="1">
      <c r="A175" s="8"/>
      <c r="B175" s="8"/>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row>
    <row r="176" spans="1:32" s="307" customFormat="1">
      <c r="A176" s="31" t="s">
        <v>31</v>
      </c>
      <c r="B176" s="58" t="s">
        <v>32</v>
      </c>
      <c r="C176" s="35" t="s">
        <v>33</v>
      </c>
      <c r="D176" s="35" t="s">
        <v>33</v>
      </c>
      <c r="E176" s="35" t="s">
        <v>33</v>
      </c>
      <c r="F176" s="35" t="s">
        <v>33</v>
      </c>
      <c r="G176" s="35" t="s">
        <v>33</v>
      </c>
      <c r="H176" s="35" t="s">
        <v>33</v>
      </c>
      <c r="I176" s="35" t="s">
        <v>33</v>
      </c>
      <c r="J176" s="35" t="s">
        <v>33</v>
      </c>
      <c r="K176" s="35" t="s">
        <v>33</v>
      </c>
      <c r="L176" s="35" t="s">
        <v>33</v>
      </c>
      <c r="M176" s="35" t="s">
        <v>33</v>
      </c>
      <c r="N176" s="35" t="s">
        <v>33</v>
      </c>
      <c r="O176" s="35" t="s">
        <v>33</v>
      </c>
      <c r="P176" s="35" t="s">
        <v>33</v>
      </c>
      <c r="Q176" s="35" t="s">
        <v>33</v>
      </c>
      <c r="R176" s="35" t="s">
        <v>33</v>
      </c>
      <c r="S176" s="35" t="s">
        <v>33</v>
      </c>
      <c r="T176" s="35" t="s">
        <v>33</v>
      </c>
      <c r="U176" s="35" t="s">
        <v>33</v>
      </c>
      <c r="V176" s="35" t="s">
        <v>33</v>
      </c>
      <c r="W176" s="35" t="s">
        <v>33</v>
      </c>
      <c r="X176" s="35" t="s">
        <v>33</v>
      </c>
      <c r="Y176" s="35" t="s">
        <v>33</v>
      </c>
      <c r="Z176" s="35" t="s">
        <v>33</v>
      </c>
      <c r="AA176" s="35" t="s">
        <v>33</v>
      </c>
      <c r="AB176" s="35" t="s">
        <v>33</v>
      </c>
      <c r="AC176" s="35" t="s">
        <v>33</v>
      </c>
      <c r="AD176" s="35" t="s">
        <v>33</v>
      </c>
      <c r="AE176" s="35" t="s">
        <v>33</v>
      </c>
      <c r="AF176" s="35" t="s">
        <v>33</v>
      </c>
    </row>
    <row r="177" spans="1:32" s="307" customFormat="1" ht="25.5">
      <c r="A177" s="308" t="s">
        <v>57</v>
      </c>
      <c r="B177" s="309" t="s">
        <v>69</v>
      </c>
      <c r="C177" s="351"/>
      <c r="D177" s="351"/>
      <c r="E177" s="351"/>
      <c r="F177" s="351"/>
      <c r="G177" s="351"/>
      <c r="H177" s="351"/>
      <c r="I177" s="351"/>
      <c r="J177" s="351"/>
      <c r="K177" s="351"/>
      <c r="L177" s="351"/>
      <c r="M177" s="351"/>
      <c r="N177" s="351"/>
      <c r="O177" s="351"/>
      <c r="P177" s="351"/>
      <c r="Q177" s="351"/>
      <c r="R177" s="351"/>
      <c r="S177" s="351"/>
      <c r="T177" s="351"/>
      <c r="U177" s="351"/>
      <c r="V177" s="351"/>
      <c r="W177" s="351"/>
      <c r="X177" s="351"/>
      <c r="Y177" s="351"/>
      <c r="Z177" s="351"/>
      <c r="AA177" s="351"/>
      <c r="AB177" s="351"/>
      <c r="AC177" s="351"/>
      <c r="AD177" s="351"/>
      <c r="AE177" s="351"/>
      <c r="AF177" s="351"/>
    </row>
    <row r="178" spans="1:32" s="307" customFormat="1">
      <c r="A178" s="311" t="s">
        <v>58</v>
      </c>
      <c r="B178" s="10" t="s">
        <v>241</v>
      </c>
      <c r="C178" s="41">
        <f t="shared" ref="C178:AF178" si="55">C98</f>
        <v>0</v>
      </c>
      <c r="D178" s="41">
        <f t="shared" si="55"/>
        <v>0</v>
      </c>
      <c r="E178" s="41">
        <f t="shared" si="55"/>
        <v>0</v>
      </c>
      <c r="F178" s="41">
        <f t="shared" si="55"/>
        <v>0</v>
      </c>
      <c r="G178" s="41">
        <f t="shared" si="55"/>
        <v>0</v>
      </c>
      <c r="H178" s="41">
        <f t="shared" si="55"/>
        <v>0</v>
      </c>
      <c r="I178" s="41">
        <f t="shared" si="55"/>
        <v>0</v>
      </c>
      <c r="J178" s="41">
        <f t="shared" si="55"/>
        <v>0</v>
      </c>
      <c r="K178" s="41">
        <f t="shared" si="55"/>
        <v>0</v>
      </c>
      <c r="L178" s="41">
        <f t="shared" si="55"/>
        <v>0</v>
      </c>
      <c r="M178" s="41">
        <f t="shared" si="55"/>
        <v>0</v>
      </c>
      <c r="N178" s="41">
        <f t="shared" si="55"/>
        <v>0</v>
      </c>
      <c r="O178" s="41">
        <f t="shared" si="55"/>
        <v>0</v>
      </c>
      <c r="P178" s="41">
        <f t="shared" si="55"/>
        <v>0</v>
      </c>
      <c r="Q178" s="41">
        <f t="shared" si="55"/>
        <v>0</v>
      </c>
      <c r="R178" s="41">
        <f t="shared" si="55"/>
        <v>0</v>
      </c>
      <c r="S178" s="41">
        <f t="shared" si="55"/>
        <v>0</v>
      </c>
      <c r="T178" s="41">
        <f t="shared" si="55"/>
        <v>0</v>
      </c>
      <c r="U178" s="41">
        <f t="shared" si="55"/>
        <v>0</v>
      </c>
      <c r="V178" s="41">
        <f t="shared" si="55"/>
        <v>0</v>
      </c>
      <c r="W178" s="41">
        <f t="shared" si="55"/>
        <v>0</v>
      </c>
      <c r="X178" s="41">
        <f t="shared" si="55"/>
        <v>0</v>
      </c>
      <c r="Y178" s="41">
        <f t="shared" si="55"/>
        <v>0</v>
      </c>
      <c r="Z178" s="41">
        <f t="shared" si="55"/>
        <v>0</v>
      </c>
      <c r="AA178" s="41">
        <f t="shared" si="55"/>
        <v>0</v>
      </c>
      <c r="AB178" s="41">
        <f t="shared" si="55"/>
        <v>0</v>
      </c>
      <c r="AC178" s="41">
        <f t="shared" si="55"/>
        <v>0</v>
      </c>
      <c r="AD178" s="41">
        <f t="shared" si="55"/>
        <v>0</v>
      </c>
      <c r="AE178" s="41">
        <f t="shared" si="55"/>
        <v>0</v>
      </c>
      <c r="AF178" s="41">
        <f t="shared" si="55"/>
        <v>0</v>
      </c>
    </row>
    <row r="179" spans="1:32" s="307" customFormat="1">
      <c r="A179" s="311" t="s">
        <v>133</v>
      </c>
      <c r="B179" s="10" t="s">
        <v>242</v>
      </c>
      <c r="C179" s="41">
        <f>SUM(C180:C187)</f>
        <v>0</v>
      </c>
      <c r="D179" s="41">
        <f t="shared" ref="D179:AE179" si="56">SUM(D180:D187)</f>
        <v>0</v>
      </c>
      <c r="E179" s="41">
        <f t="shared" si="56"/>
        <v>0</v>
      </c>
      <c r="F179" s="41">
        <f t="shared" si="56"/>
        <v>0</v>
      </c>
      <c r="G179" s="41">
        <f t="shared" si="56"/>
        <v>0</v>
      </c>
      <c r="H179" s="41">
        <f t="shared" si="56"/>
        <v>0</v>
      </c>
      <c r="I179" s="41">
        <f t="shared" si="56"/>
        <v>0</v>
      </c>
      <c r="J179" s="41">
        <f t="shared" si="56"/>
        <v>0</v>
      </c>
      <c r="K179" s="41">
        <f t="shared" si="56"/>
        <v>0</v>
      </c>
      <c r="L179" s="41">
        <f t="shared" si="56"/>
        <v>0</v>
      </c>
      <c r="M179" s="41">
        <f t="shared" si="56"/>
        <v>0</v>
      </c>
      <c r="N179" s="41">
        <f t="shared" si="56"/>
        <v>0</v>
      </c>
      <c r="O179" s="41">
        <f t="shared" si="56"/>
        <v>0</v>
      </c>
      <c r="P179" s="41">
        <f t="shared" si="56"/>
        <v>0</v>
      </c>
      <c r="Q179" s="41">
        <f t="shared" si="56"/>
        <v>0</v>
      </c>
      <c r="R179" s="41">
        <f t="shared" si="56"/>
        <v>0</v>
      </c>
      <c r="S179" s="41">
        <f t="shared" si="56"/>
        <v>0</v>
      </c>
      <c r="T179" s="41">
        <f t="shared" si="56"/>
        <v>0</v>
      </c>
      <c r="U179" s="41">
        <f t="shared" si="56"/>
        <v>0</v>
      </c>
      <c r="V179" s="41">
        <f t="shared" si="56"/>
        <v>0</v>
      </c>
      <c r="W179" s="41">
        <f t="shared" si="56"/>
        <v>0</v>
      </c>
      <c r="X179" s="41">
        <f t="shared" si="56"/>
        <v>0</v>
      </c>
      <c r="Y179" s="41">
        <f t="shared" si="56"/>
        <v>0</v>
      </c>
      <c r="Z179" s="41">
        <f t="shared" si="56"/>
        <v>0</v>
      </c>
      <c r="AA179" s="41">
        <f t="shared" si="56"/>
        <v>0</v>
      </c>
      <c r="AB179" s="41">
        <f t="shared" si="56"/>
        <v>0</v>
      </c>
      <c r="AC179" s="41">
        <f t="shared" si="56"/>
        <v>0</v>
      </c>
      <c r="AD179" s="41">
        <f t="shared" si="56"/>
        <v>0</v>
      </c>
      <c r="AE179" s="41">
        <f t="shared" si="56"/>
        <v>0</v>
      </c>
      <c r="AF179" s="41">
        <f>SUM(AF180:AF187)</f>
        <v>0</v>
      </c>
    </row>
    <row r="180" spans="1:32" s="307" customFormat="1">
      <c r="A180" s="312">
        <v>1</v>
      </c>
      <c r="B180" s="194" t="s">
        <v>243</v>
      </c>
      <c r="C180" s="43">
        <f t="shared" ref="C180:AF180" si="57">C76</f>
        <v>0</v>
      </c>
      <c r="D180" s="43">
        <f t="shared" si="57"/>
        <v>0</v>
      </c>
      <c r="E180" s="43">
        <f t="shared" si="57"/>
        <v>0</v>
      </c>
      <c r="F180" s="43">
        <f t="shared" si="57"/>
        <v>0</v>
      </c>
      <c r="G180" s="43">
        <f t="shared" si="57"/>
        <v>0</v>
      </c>
      <c r="H180" s="43">
        <f t="shared" si="57"/>
        <v>0</v>
      </c>
      <c r="I180" s="43">
        <f t="shared" si="57"/>
        <v>0</v>
      </c>
      <c r="J180" s="43">
        <f t="shared" si="57"/>
        <v>0</v>
      </c>
      <c r="K180" s="43">
        <f t="shared" si="57"/>
        <v>0</v>
      </c>
      <c r="L180" s="43">
        <f t="shared" si="57"/>
        <v>0</v>
      </c>
      <c r="M180" s="43">
        <f t="shared" si="57"/>
        <v>0</v>
      </c>
      <c r="N180" s="43">
        <f t="shared" si="57"/>
        <v>0</v>
      </c>
      <c r="O180" s="43">
        <f t="shared" si="57"/>
        <v>0</v>
      </c>
      <c r="P180" s="43">
        <f t="shared" si="57"/>
        <v>0</v>
      </c>
      <c r="Q180" s="43">
        <f t="shared" si="57"/>
        <v>0</v>
      </c>
      <c r="R180" s="43">
        <f t="shared" si="57"/>
        <v>0</v>
      </c>
      <c r="S180" s="43">
        <f t="shared" si="57"/>
        <v>0</v>
      </c>
      <c r="T180" s="43">
        <f t="shared" si="57"/>
        <v>0</v>
      </c>
      <c r="U180" s="43">
        <f t="shared" si="57"/>
        <v>0</v>
      </c>
      <c r="V180" s="43">
        <f t="shared" si="57"/>
        <v>0</v>
      </c>
      <c r="W180" s="43">
        <f t="shared" si="57"/>
        <v>0</v>
      </c>
      <c r="X180" s="43">
        <f t="shared" si="57"/>
        <v>0</v>
      </c>
      <c r="Y180" s="43">
        <f t="shared" si="57"/>
        <v>0</v>
      </c>
      <c r="Z180" s="43">
        <f t="shared" si="57"/>
        <v>0</v>
      </c>
      <c r="AA180" s="43">
        <f t="shared" si="57"/>
        <v>0</v>
      </c>
      <c r="AB180" s="43">
        <f t="shared" si="57"/>
        <v>0</v>
      </c>
      <c r="AC180" s="43">
        <f t="shared" si="57"/>
        <v>0</v>
      </c>
      <c r="AD180" s="43">
        <f t="shared" si="57"/>
        <v>0</v>
      </c>
      <c r="AE180" s="43">
        <f t="shared" si="57"/>
        <v>0</v>
      </c>
      <c r="AF180" s="43">
        <f t="shared" si="57"/>
        <v>0</v>
      </c>
    </row>
    <row r="181" spans="1:32" s="307" customFormat="1">
      <c r="A181" s="312">
        <v>2</v>
      </c>
      <c r="B181" s="194" t="s">
        <v>244</v>
      </c>
      <c r="C181" s="43">
        <f>C144-C107</f>
        <v>0</v>
      </c>
      <c r="D181" s="43">
        <f t="shared" ref="D181:AE184" si="58">D144-D107</f>
        <v>0</v>
      </c>
      <c r="E181" s="43">
        <f t="shared" si="58"/>
        <v>0</v>
      </c>
      <c r="F181" s="43">
        <f t="shared" si="58"/>
        <v>0</v>
      </c>
      <c r="G181" s="43">
        <f t="shared" si="58"/>
        <v>0</v>
      </c>
      <c r="H181" s="43">
        <f t="shared" si="58"/>
        <v>0</v>
      </c>
      <c r="I181" s="43">
        <f t="shared" si="58"/>
        <v>0</v>
      </c>
      <c r="J181" s="43">
        <f t="shared" si="58"/>
        <v>0</v>
      </c>
      <c r="K181" s="43">
        <f t="shared" si="58"/>
        <v>0</v>
      </c>
      <c r="L181" s="43">
        <f t="shared" si="58"/>
        <v>0</v>
      </c>
      <c r="M181" s="43">
        <f t="shared" si="58"/>
        <v>0</v>
      </c>
      <c r="N181" s="43">
        <f t="shared" si="58"/>
        <v>0</v>
      </c>
      <c r="O181" s="43">
        <f t="shared" si="58"/>
        <v>0</v>
      </c>
      <c r="P181" s="43">
        <f t="shared" si="58"/>
        <v>0</v>
      </c>
      <c r="Q181" s="43">
        <f t="shared" si="58"/>
        <v>0</v>
      </c>
      <c r="R181" s="43">
        <f t="shared" si="58"/>
        <v>0</v>
      </c>
      <c r="S181" s="43">
        <f t="shared" si="58"/>
        <v>0</v>
      </c>
      <c r="T181" s="43">
        <f t="shared" si="58"/>
        <v>0</v>
      </c>
      <c r="U181" s="43">
        <f t="shared" si="58"/>
        <v>0</v>
      </c>
      <c r="V181" s="43">
        <f t="shared" si="58"/>
        <v>0</v>
      </c>
      <c r="W181" s="43">
        <f t="shared" si="58"/>
        <v>0</v>
      </c>
      <c r="X181" s="43">
        <f t="shared" si="58"/>
        <v>0</v>
      </c>
      <c r="Y181" s="43">
        <f t="shared" si="58"/>
        <v>0</v>
      </c>
      <c r="Z181" s="43">
        <f t="shared" si="58"/>
        <v>0</v>
      </c>
      <c r="AA181" s="43">
        <f t="shared" si="58"/>
        <v>0</v>
      </c>
      <c r="AB181" s="43">
        <f t="shared" si="58"/>
        <v>0</v>
      </c>
      <c r="AC181" s="43">
        <f t="shared" si="58"/>
        <v>0</v>
      </c>
      <c r="AD181" s="43">
        <f t="shared" si="58"/>
        <v>0</v>
      </c>
      <c r="AE181" s="43">
        <f t="shared" si="58"/>
        <v>0</v>
      </c>
      <c r="AF181" s="43">
        <f>AF144-AF107</f>
        <v>0</v>
      </c>
    </row>
    <row r="182" spans="1:32" s="307" customFormat="1" ht="25.5">
      <c r="A182" s="312">
        <v>3</v>
      </c>
      <c r="B182" s="194" t="s">
        <v>245</v>
      </c>
      <c r="C182" s="43">
        <f>C145-C108</f>
        <v>0</v>
      </c>
      <c r="D182" s="43">
        <f t="shared" si="58"/>
        <v>0</v>
      </c>
      <c r="E182" s="43">
        <f t="shared" si="58"/>
        <v>0</v>
      </c>
      <c r="F182" s="43">
        <f t="shared" si="58"/>
        <v>0</v>
      </c>
      <c r="G182" s="43">
        <f t="shared" si="58"/>
        <v>0</v>
      </c>
      <c r="H182" s="43">
        <f t="shared" si="58"/>
        <v>0</v>
      </c>
      <c r="I182" s="43">
        <f t="shared" si="58"/>
        <v>0</v>
      </c>
      <c r="J182" s="43">
        <f t="shared" si="58"/>
        <v>0</v>
      </c>
      <c r="K182" s="43">
        <f t="shared" si="58"/>
        <v>0</v>
      </c>
      <c r="L182" s="43">
        <f t="shared" si="58"/>
        <v>0</v>
      </c>
      <c r="M182" s="43">
        <f t="shared" si="58"/>
        <v>0</v>
      </c>
      <c r="N182" s="43">
        <f t="shared" si="58"/>
        <v>0</v>
      </c>
      <c r="O182" s="43">
        <f t="shared" si="58"/>
        <v>0</v>
      </c>
      <c r="P182" s="43">
        <f t="shared" si="58"/>
        <v>0</v>
      </c>
      <c r="Q182" s="43">
        <f t="shared" si="58"/>
        <v>0</v>
      </c>
      <c r="R182" s="43">
        <f t="shared" si="58"/>
        <v>0</v>
      </c>
      <c r="S182" s="43">
        <f t="shared" si="58"/>
        <v>0</v>
      </c>
      <c r="T182" s="43">
        <f t="shared" si="58"/>
        <v>0</v>
      </c>
      <c r="U182" s="43">
        <f t="shared" si="58"/>
        <v>0</v>
      </c>
      <c r="V182" s="43">
        <f t="shared" si="58"/>
        <v>0</v>
      </c>
      <c r="W182" s="43">
        <f t="shared" si="58"/>
        <v>0</v>
      </c>
      <c r="X182" s="43">
        <f t="shared" si="58"/>
        <v>0</v>
      </c>
      <c r="Y182" s="43">
        <f t="shared" si="58"/>
        <v>0</v>
      </c>
      <c r="Z182" s="43">
        <f t="shared" si="58"/>
        <v>0</v>
      </c>
      <c r="AA182" s="43">
        <f t="shared" si="58"/>
        <v>0</v>
      </c>
      <c r="AB182" s="43">
        <f t="shared" si="58"/>
        <v>0</v>
      </c>
      <c r="AC182" s="43">
        <f t="shared" si="58"/>
        <v>0</v>
      </c>
      <c r="AD182" s="43">
        <f t="shared" si="58"/>
        <v>0</v>
      </c>
      <c r="AE182" s="43">
        <f t="shared" si="58"/>
        <v>0</v>
      </c>
      <c r="AF182" s="43">
        <f>AF145-AF108</f>
        <v>0</v>
      </c>
    </row>
    <row r="183" spans="1:32" s="307" customFormat="1">
      <c r="A183" s="312">
        <v>4</v>
      </c>
      <c r="B183" s="194" t="s">
        <v>246</v>
      </c>
      <c r="C183" s="43">
        <f>C146-C109</f>
        <v>0</v>
      </c>
      <c r="D183" s="43">
        <f t="shared" si="58"/>
        <v>0</v>
      </c>
      <c r="E183" s="43">
        <f t="shared" si="58"/>
        <v>0</v>
      </c>
      <c r="F183" s="43">
        <f t="shared" si="58"/>
        <v>0</v>
      </c>
      <c r="G183" s="43">
        <f t="shared" si="58"/>
        <v>0</v>
      </c>
      <c r="H183" s="43">
        <f t="shared" si="58"/>
        <v>0</v>
      </c>
      <c r="I183" s="43">
        <f t="shared" si="58"/>
        <v>0</v>
      </c>
      <c r="J183" s="43">
        <f t="shared" si="58"/>
        <v>0</v>
      </c>
      <c r="K183" s="43">
        <f t="shared" si="58"/>
        <v>0</v>
      </c>
      <c r="L183" s="43">
        <f t="shared" si="58"/>
        <v>0</v>
      </c>
      <c r="M183" s="43">
        <f t="shared" si="58"/>
        <v>0</v>
      </c>
      <c r="N183" s="43">
        <f t="shared" si="58"/>
        <v>0</v>
      </c>
      <c r="O183" s="43">
        <f t="shared" si="58"/>
        <v>0</v>
      </c>
      <c r="P183" s="43">
        <f t="shared" si="58"/>
        <v>0</v>
      </c>
      <c r="Q183" s="43">
        <f t="shared" si="58"/>
        <v>0</v>
      </c>
      <c r="R183" s="43">
        <f t="shared" si="58"/>
        <v>0</v>
      </c>
      <c r="S183" s="43">
        <f t="shared" si="58"/>
        <v>0</v>
      </c>
      <c r="T183" s="43">
        <f t="shared" si="58"/>
        <v>0</v>
      </c>
      <c r="U183" s="43">
        <f t="shared" si="58"/>
        <v>0</v>
      </c>
      <c r="V183" s="43">
        <f t="shared" si="58"/>
        <v>0</v>
      </c>
      <c r="W183" s="43">
        <f t="shared" si="58"/>
        <v>0</v>
      </c>
      <c r="X183" s="43">
        <f t="shared" si="58"/>
        <v>0</v>
      </c>
      <c r="Y183" s="43">
        <f t="shared" si="58"/>
        <v>0</v>
      </c>
      <c r="Z183" s="43">
        <f t="shared" si="58"/>
        <v>0</v>
      </c>
      <c r="AA183" s="43">
        <f t="shared" si="58"/>
        <v>0</v>
      </c>
      <c r="AB183" s="43">
        <f t="shared" si="58"/>
        <v>0</v>
      </c>
      <c r="AC183" s="43">
        <f t="shared" si="58"/>
        <v>0</v>
      </c>
      <c r="AD183" s="43">
        <f t="shared" si="58"/>
        <v>0</v>
      </c>
      <c r="AE183" s="43">
        <f t="shared" si="58"/>
        <v>0</v>
      </c>
      <c r="AF183" s="43">
        <f>AF146-AF109</f>
        <v>0</v>
      </c>
    </row>
    <row r="184" spans="1:32" s="307" customFormat="1">
      <c r="A184" s="312">
        <v>5</v>
      </c>
      <c r="B184" s="194" t="s">
        <v>247</v>
      </c>
      <c r="C184" s="43">
        <f>C147-C110</f>
        <v>0</v>
      </c>
      <c r="D184" s="43">
        <f t="shared" si="58"/>
        <v>0</v>
      </c>
      <c r="E184" s="43">
        <f t="shared" si="58"/>
        <v>0</v>
      </c>
      <c r="F184" s="43">
        <f t="shared" si="58"/>
        <v>0</v>
      </c>
      <c r="G184" s="43">
        <f t="shared" si="58"/>
        <v>0</v>
      </c>
      <c r="H184" s="43">
        <f t="shared" si="58"/>
        <v>0</v>
      </c>
      <c r="I184" s="43">
        <f t="shared" si="58"/>
        <v>0</v>
      </c>
      <c r="J184" s="43">
        <f t="shared" si="58"/>
        <v>0</v>
      </c>
      <c r="K184" s="43">
        <f t="shared" si="58"/>
        <v>0</v>
      </c>
      <c r="L184" s="43">
        <f t="shared" si="58"/>
        <v>0</v>
      </c>
      <c r="M184" s="43">
        <f t="shared" si="58"/>
        <v>0</v>
      </c>
      <c r="N184" s="43">
        <f t="shared" si="58"/>
        <v>0</v>
      </c>
      <c r="O184" s="43">
        <f t="shared" si="58"/>
        <v>0</v>
      </c>
      <c r="P184" s="43">
        <f t="shared" si="58"/>
        <v>0</v>
      </c>
      <c r="Q184" s="43">
        <f t="shared" si="58"/>
        <v>0</v>
      </c>
      <c r="R184" s="43">
        <f t="shared" si="58"/>
        <v>0</v>
      </c>
      <c r="S184" s="43">
        <f t="shared" si="58"/>
        <v>0</v>
      </c>
      <c r="T184" s="43">
        <f t="shared" si="58"/>
        <v>0</v>
      </c>
      <c r="U184" s="43">
        <f t="shared" si="58"/>
        <v>0</v>
      </c>
      <c r="V184" s="43">
        <f t="shared" si="58"/>
        <v>0</v>
      </c>
      <c r="W184" s="43">
        <f t="shared" si="58"/>
        <v>0</v>
      </c>
      <c r="X184" s="43">
        <f t="shared" si="58"/>
        <v>0</v>
      </c>
      <c r="Y184" s="43">
        <f t="shared" si="58"/>
        <v>0</v>
      </c>
      <c r="Z184" s="43">
        <f t="shared" si="58"/>
        <v>0</v>
      </c>
      <c r="AA184" s="43">
        <f t="shared" si="58"/>
        <v>0</v>
      </c>
      <c r="AB184" s="43">
        <f t="shared" si="58"/>
        <v>0</v>
      </c>
      <c r="AC184" s="43">
        <f t="shared" si="58"/>
        <v>0</v>
      </c>
      <c r="AD184" s="43">
        <f t="shared" si="58"/>
        <v>0</v>
      </c>
      <c r="AE184" s="43">
        <f t="shared" si="58"/>
        <v>0</v>
      </c>
      <c r="AF184" s="43">
        <f>AF147-AF110</f>
        <v>0</v>
      </c>
    </row>
    <row r="185" spans="1:32" s="307" customFormat="1">
      <c r="A185" s="312">
        <v>6</v>
      </c>
      <c r="B185" s="194" t="s">
        <v>248</v>
      </c>
      <c r="C185" s="43">
        <v>0</v>
      </c>
      <c r="D185" s="43">
        <v>0</v>
      </c>
      <c r="E185" s="43">
        <v>0</v>
      </c>
      <c r="F185" s="43">
        <v>0</v>
      </c>
      <c r="G185" s="43">
        <v>0</v>
      </c>
      <c r="H185" s="43">
        <v>0</v>
      </c>
      <c r="I185" s="43">
        <v>0</v>
      </c>
      <c r="J185" s="43">
        <v>0</v>
      </c>
      <c r="K185" s="43">
        <v>0</v>
      </c>
      <c r="L185" s="43">
        <v>0</v>
      </c>
      <c r="M185" s="43">
        <v>0</v>
      </c>
      <c r="N185" s="43">
        <v>0</v>
      </c>
      <c r="O185" s="43">
        <v>0</v>
      </c>
      <c r="P185" s="43">
        <v>0</v>
      </c>
      <c r="Q185" s="43">
        <v>0</v>
      </c>
      <c r="R185" s="43">
        <v>0</v>
      </c>
      <c r="S185" s="43">
        <v>0</v>
      </c>
      <c r="T185" s="43">
        <v>0</v>
      </c>
      <c r="U185" s="43">
        <v>0</v>
      </c>
      <c r="V185" s="43">
        <v>0</v>
      </c>
      <c r="W185" s="43">
        <v>0</v>
      </c>
      <c r="X185" s="43">
        <v>0</v>
      </c>
      <c r="Y185" s="43">
        <v>0</v>
      </c>
      <c r="Z185" s="43">
        <v>0</v>
      </c>
      <c r="AA185" s="43">
        <v>0</v>
      </c>
      <c r="AB185" s="43">
        <v>0</v>
      </c>
      <c r="AC185" s="43">
        <v>0</v>
      </c>
      <c r="AD185" s="43">
        <v>0</v>
      </c>
      <c r="AE185" s="43">
        <v>0</v>
      </c>
      <c r="AF185" s="43">
        <v>0</v>
      </c>
    </row>
    <row r="186" spans="1:32" s="307" customFormat="1">
      <c r="A186" s="312">
        <v>9</v>
      </c>
      <c r="B186" s="194" t="s">
        <v>249</v>
      </c>
      <c r="C186" s="43">
        <f>C149-C112</f>
        <v>0</v>
      </c>
      <c r="D186" s="43">
        <f t="shared" ref="D186:AE187" si="59">D149-D112</f>
        <v>0</v>
      </c>
      <c r="E186" s="43">
        <f t="shared" si="59"/>
        <v>0</v>
      </c>
      <c r="F186" s="43">
        <f t="shared" si="59"/>
        <v>0</v>
      </c>
      <c r="G186" s="43">
        <f t="shared" si="59"/>
        <v>0</v>
      </c>
      <c r="H186" s="43">
        <f t="shared" si="59"/>
        <v>0</v>
      </c>
      <c r="I186" s="43">
        <f t="shared" si="59"/>
        <v>0</v>
      </c>
      <c r="J186" s="43">
        <f t="shared" si="59"/>
        <v>0</v>
      </c>
      <c r="K186" s="43">
        <f t="shared" si="59"/>
        <v>0</v>
      </c>
      <c r="L186" s="43">
        <f t="shared" si="59"/>
        <v>0</v>
      </c>
      <c r="M186" s="43">
        <f t="shared" si="59"/>
        <v>0</v>
      </c>
      <c r="N186" s="43">
        <f t="shared" si="59"/>
        <v>0</v>
      </c>
      <c r="O186" s="43">
        <f t="shared" si="59"/>
        <v>0</v>
      </c>
      <c r="P186" s="43">
        <f t="shared" si="59"/>
        <v>0</v>
      </c>
      <c r="Q186" s="43">
        <f t="shared" si="59"/>
        <v>0</v>
      </c>
      <c r="R186" s="43">
        <f t="shared" si="59"/>
        <v>0</v>
      </c>
      <c r="S186" s="43">
        <f t="shared" si="59"/>
        <v>0</v>
      </c>
      <c r="T186" s="43">
        <f t="shared" si="59"/>
        <v>0</v>
      </c>
      <c r="U186" s="43">
        <f t="shared" si="59"/>
        <v>0</v>
      </c>
      <c r="V186" s="43">
        <f t="shared" si="59"/>
        <v>0</v>
      </c>
      <c r="W186" s="43">
        <f t="shared" si="59"/>
        <v>0</v>
      </c>
      <c r="X186" s="43">
        <f t="shared" si="59"/>
        <v>0</v>
      </c>
      <c r="Y186" s="43">
        <f t="shared" si="59"/>
        <v>0</v>
      </c>
      <c r="Z186" s="43">
        <f t="shared" si="59"/>
        <v>0</v>
      </c>
      <c r="AA186" s="43">
        <f t="shared" si="59"/>
        <v>0</v>
      </c>
      <c r="AB186" s="43">
        <f t="shared" si="59"/>
        <v>0</v>
      </c>
      <c r="AC186" s="43">
        <f t="shared" si="59"/>
        <v>0</v>
      </c>
      <c r="AD186" s="43">
        <f t="shared" si="59"/>
        <v>0</v>
      </c>
      <c r="AE186" s="43">
        <f t="shared" si="59"/>
        <v>0</v>
      </c>
      <c r="AF186" s="43">
        <f>AF149-AF112</f>
        <v>0</v>
      </c>
    </row>
    <row r="187" spans="1:32" s="307" customFormat="1">
      <c r="A187" s="312">
        <v>10</v>
      </c>
      <c r="B187" s="194" t="s">
        <v>250</v>
      </c>
      <c r="C187" s="43">
        <f>C150-C113</f>
        <v>0</v>
      </c>
      <c r="D187" s="43">
        <f t="shared" si="59"/>
        <v>0</v>
      </c>
      <c r="E187" s="43">
        <f t="shared" si="59"/>
        <v>0</v>
      </c>
      <c r="F187" s="43">
        <f t="shared" si="59"/>
        <v>0</v>
      </c>
      <c r="G187" s="43">
        <f t="shared" si="59"/>
        <v>0</v>
      </c>
      <c r="H187" s="43">
        <f t="shared" si="59"/>
        <v>0</v>
      </c>
      <c r="I187" s="43">
        <f t="shared" si="59"/>
        <v>0</v>
      </c>
      <c r="J187" s="43">
        <f t="shared" si="59"/>
        <v>0</v>
      </c>
      <c r="K187" s="43">
        <f t="shared" si="59"/>
        <v>0</v>
      </c>
      <c r="L187" s="43">
        <f t="shared" si="59"/>
        <v>0</v>
      </c>
      <c r="M187" s="43">
        <f t="shared" si="59"/>
        <v>0</v>
      </c>
      <c r="N187" s="43">
        <f t="shared" si="59"/>
        <v>0</v>
      </c>
      <c r="O187" s="43">
        <f t="shared" si="59"/>
        <v>0</v>
      </c>
      <c r="P187" s="43">
        <f t="shared" si="59"/>
        <v>0</v>
      </c>
      <c r="Q187" s="43">
        <f t="shared" si="59"/>
        <v>0</v>
      </c>
      <c r="R187" s="43">
        <f t="shared" si="59"/>
        <v>0</v>
      </c>
      <c r="S187" s="43">
        <f t="shared" si="59"/>
        <v>0</v>
      </c>
      <c r="T187" s="43">
        <f t="shared" si="59"/>
        <v>0</v>
      </c>
      <c r="U187" s="43">
        <f t="shared" si="59"/>
        <v>0</v>
      </c>
      <c r="V187" s="43">
        <f t="shared" si="59"/>
        <v>0</v>
      </c>
      <c r="W187" s="43">
        <f t="shared" si="59"/>
        <v>0</v>
      </c>
      <c r="X187" s="43">
        <f t="shared" si="59"/>
        <v>0</v>
      </c>
      <c r="Y187" s="43">
        <f t="shared" si="59"/>
        <v>0</v>
      </c>
      <c r="Z187" s="43">
        <f t="shared" si="59"/>
        <v>0</v>
      </c>
      <c r="AA187" s="43">
        <f t="shared" si="59"/>
        <v>0</v>
      </c>
      <c r="AB187" s="43">
        <f t="shared" si="59"/>
        <v>0</v>
      </c>
      <c r="AC187" s="43">
        <f t="shared" si="59"/>
        <v>0</v>
      </c>
      <c r="AD187" s="43">
        <f t="shared" si="59"/>
        <v>0</v>
      </c>
      <c r="AE187" s="43">
        <f t="shared" si="59"/>
        <v>0</v>
      </c>
      <c r="AF187" s="43">
        <f>AF150-AF113</f>
        <v>0</v>
      </c>
    </row>
    <row r="188" spans="1:32" s="307" customFormat="1" ht="25.5">
      <c r="A188" s="313" t="s">
        <v>58</v>
      </c>
      <c r="B188" s="296" t="s">
        <v>251</v>
      </c>
      <c r="C188" s="40">
        <f>C178+C179</f>
        <v>0</v>
      </c>
      <c r="D188" s="40">
        <f t="shared" ref="D188:AE188" si="60">D178+D179</f>
        <v>0</v>
      </c>
      <c r="E188" s="40">
        <f t="shared" si="60"/>
        <v>0</v>
      </c>
      <c r="F188" s="40">
        <f t="shared" si="60"/>
        <v>0</v>
      </c>
      <c r="G188" s="40">
        <f t="shared" si="60"/>
        <v>0</v>
      </c>
      <c r="H188" s="40">
        <f t="shared" si="60"/>
        <v>0</v>
      </c>
      <c r="I188" s="40">
        <f t="shared" si="60"/>
        <v>0</v>
      </c>
      <c r="J188" s="40">
        <f t="shared" si="60"/>
        <v>0</v>
      </c>
      <c r="K188" s="40">
        <f t="shared" si="60"/>
        <v>0</v>
      </c>
      <c r="L188" s="40">
        <f t="shared" si="60"/>
        <v>0</v>
      </c>
      <c r="M188" s="40">
        <f t="shared" si="60"/>
        <v>0</v>
      </c>
      <c r="N188" s="40">
        <f t="shared" si="60"/>
        <v>0</v>
      </c>
      <c r="O188" s="40">
        <f t="shared" si="60"/>
        <v>0</v>
      </c>
      <c r="P188" s="40">
        <f t="shared" si="60"/>
        <v>0</v>
      </c>
      <c r="Q188" s="40">
        <f t="shared" si="60"/>
        <v>0</v>
      </c>
      <c r="R188" s="40">
        <f t="shared" si="60"/>
        <v>0</v>
      </c>
      <c r="S188" s="40">
        <f t="shared" si="60"/>
        <v>0</v>
      </c>
      <c r="T188" s="40">
        <f t="shared" si="60"/>
        <v>0</v>
      </c>
      <c r="U188" s="40">
        <f t="shared" si="60"/>
        <v>0</v>
      </c>
      <c r="V188" s="40">
        <f t="shared" si="60"/>
        <v>0</v>
      </c>
      <c r="W188" s="40">
        <f t="shared" si="60"/>
        <v>0</v>
      </c>
      <c r="X188" s="40">
        <f t="shared" si="60"/>
        <v>0</v>
      </c>
      <c r="Y188" s="40">
        <f t="shared" si="60"/>
        <v>0</v>
      </c>
      <c r="Z188" s="40">
        <f t="shared" si="60"/>
        <v>0</v>
      </c>
      <c r="AA188" s="40">
        <f t="shared" si="60"/>
        <v>0</v>
      </c>
      <c r="AB188" s="40">
        <f t="shared" si="60"/>
        <v>0</v>
      </c>
      <c r="AC188" s="40">
        <f t="shared" si="60"/>
        <v>0</v>
      </c>
      <c r="AD188" s="40">
        <f t="shared" si="60"/>
        <v>0</v>
      </c>
      <c r="AE188" s="40">
        <f t="shared" si="60"/>
        <v>0</v>
      </c>
      <c r="AF188" s="40">
        <f>AF178+AF179</f>
        <v>0</v>
      </c>
    </row>
    <row r="189" spans="1:32" s="307" customFormat="1" ht="25.5">
      <c r="A189" s="308" t="s">
        <v>59</v>
      </c>
      <c r="B189" s="309" t="s">
        <v>70</v>
      </c>
      <c r="C189" s="310"/>
      <c r="D189" s="310"/>
      <c r="E189" s="310"/>
      <c r="F189" s="310"/>
      <c r="G189" s="310"/>
      <c r="H189" s="310"/>
      <c r="I189" s="310"/>
      <c r="J189" s="310"/>
      <c r="K189" s="310"/>
      <c r="L189" s="310"/>
      <c r="M189" s="310"/>
      <c r="N189" s="310"/>
      <c r="O189" s="310"/>
      <c r="P189" s="310"/>
      <c r="Q189" s="310"/>
      <c r="R189" s="310"/>
      <c r="S189" s="310"/>
      <c r="T189" s="310"/>
      <c r="U189" s="310"/>
      <c r="V189" s="310"/>
      <c r="W189" s="310"/>
      <c r="X189" s="310"/>
      <c r="Y189" s="310"/>
      <c r="Z189" s="310"/>
      <c r="AA189" s="310"/>
      <c r="AB189" s="310"/>
      <c r="AC189" s="310"/>
      <c r="AD189" s="310"/>
      <c r="AE189" s="310"/>
      <c r="AF189" s="310"/>
    </row>
    <row r="190" spans="1:32" s="307" customFormat="1">
      <c r="A190" s="314"/>
      <c r="B190" s="178" t="s">
        <v>252</v>
      </c>
      <c r="C190" s="43">
        <f>C153-C116</f>
        <v>0</v>
      </c>
      <c r="D190" s="43">
        <f t="shared" ref="D190:AE191" si="61">D153-D116</f>
        <v>0</v>
      </c>
      <c r="E190" s="43">
        <f t="shared" si="61"/>
        <v>0</v>
      </c>
      <c r="F190" s="43">
        <f t="shared" si="61"/>
        <v>0</v>
      </c>
      <c r="G190" s="43">
        <f t="shared" si="61"/>
        <v>0</v>
      </c>
      <c r="H190" s="43">
        <f t="shared" si="61"/>
        <v>0</v>
      </c>
      <c r="I190" s="43">
        <f t="shared" si="61"/>
        <v>0</v>
      </c>
      <c r="J190" s="43">
        <f t="shared" si="61"/>
        <v>0</v>
      </c>
      <c r="K190" s="43">
        <f t="shared" si="61"/>
        <v>0</v>
      </c>
      <c r="L190" s="43">
        <f t="shared" si="61"/>
        <v>0</v>
      </c>
      <c r="M190" s="43">
        <f t="shared" si="61"/>
        <v>0</v>
      </c>
      <c r="N190" s="43">
        <f t="shared" si="61"/>
        <v>0</v>
      </c>
      <c r="O190" s="43">
        <f t="shared" si="61"/>
        <v>0</v>
      </c>
      <c r="P190" s="43">
        <f t="shared" si="61"/>
        <v>0</v>
      </c>
      <c r="Q190" s="43">
        <f t="shared" si="61"/>
        <v>0</v>
      </c>
      <c r="R190" s="43">
        <f t="shared" si="61"/>
        <v>0</v>
      </c>
      <c r="S190" s="43">
        <f t="shared" si="61"/>
        <v>0</v>
      </c>
      <c r="T190" s="43">
        <f t="shared" si="61"/>
        <v>0</v>
      </c>
      <c r="U190" s="43">
        <f t="shared" si="61"/>
        <v>0</v>
      </c>
      <c r="V190" s="43">
        <f t="shared" si="61"/>
        <v>0</v>
      </c>
      <c r="W190" s="43">
        <f t="shared" si="61"/>
        <v>0</v>
      </c>
      <c r="X190" s="43">
        <f t="shared" si="61"/>
        <v>0</v>
      </c>
      <c r="Y190" s="43">
        <f t="shared" si="61"/>
        <v>0</v>
      </c>
      <c r="Z190" s="43">
        <f t="shared" si="61"/>
        <v>0</v>
      </c>
      <c r="AA190" s="43">
        <f t="shared" si="61"/>
        <v>0</v>
      </c>
      <c r="AB190" s="43">
        <f t="shared" si="61"/>
        <v>0</v>
      </c>
      <c r="AC190" s="43">
        <f t="shared" si="61"/>
        <v>0</v>
      </c>
      <c r="AD190" s="43">
        <f t="shared" si="61"/>
        <v>0</v>
      </c>
      <c r="AE190" s="43">
        <f t="shared" si="61"/>
        <v>0</v>
      </c>
      <c r="AF190" s="43">
        <f>AF153-AF116</f>
        <v>0</v>
      </c>
    </row>
    <row r="191" spans="1:32" s="307" customFormat="1">
      <c r="A191" s="314"/>
      <c r="B191" s="178" t="s">
        <v>253</v>
      </c>
      <c r="C191" s="43">
        <f>C154-C117</f>
        <v>0</v>
      </c>
      <c r="D191" s="43">
        <f t="shared" si="61"/>
        <v>0</v>
      </c>
      <c r="E191" s="43">
        <f t="shared" si="61"/>
        <v>0</v>
      </c>
      <c r="F191" s="43">
        <f t="shared" si="61"/>
        <v>0</v>
      </c>
      <c r="G191" s="43">
        <f t="shared" si="61"/>
        <v>0</v>
      </c>
      <c r="H191" s="43">
        <f t="shared" si="61"/>
        <v>0</v>
      </c>
      <c r="I191" s="43">
        <f t="shared" si="61"/>
        <v>0</v>
      </c>
      <c r="J191" s="43">
        <f t="shared" si="61"/>
        <v>0</v>
      </c>
      <c r="K191" s="43">
        <f t="shared" si="61"/>
        <v>0</v>
      </c>
      <c r="L191" s="43">
        <f t="shared" si="61"/>
        <v>0</v>
      </c>
      <c r="M191" s="43">
        <f t="shared" si="61"/>
        <v>0</v>
      </c>
      <c r="N191" s="43">
        <f t="shared" si="61"/>
        <v>0</v>
      </c>
      <c r="O191" s="43">
        <f t="shared" si="61"/>
        <v>0</v>
      </c>
      <c r="P191" s="43">
        <f t="shared" si="61"/>
        <v>0</v>
      </c>
      <c r="Q191" s="43">
        <f t="shared" si="61"/>
        <v>0</v>
      </c>
      <c r="R191" s="43">
        <f t="shared" si="61"/>
        <v>0</v>
      </c>
      <c r="S191" s="43">
        <f t="shared" si="61"/>
        <v>0</v>
      </c>
      <c r="T191" s="43">
        <f t="shared" si="61"/>
        <v>0</v>
      </c>
      <c r="U191" s="43">
        <f t="shared" si="61"/>
        <v>0</v>
      </c>
      <c r="V191" s="43">
        <f t="shared" si="61"/>
        <v>0</v>
      </c>
      <c r="W191" s="43">
        <f t="shared" si="61"/>
        <v>0</v>
      </c>
      <c r="X191" s="43">
        <f t="shared" si="61"/>
        <v>0</v>
      </c>
      <c r="Y191" s="43">
        <f t="shared" si="61"/>
        <v>0</v>
      </c>
      <c r="Z191" s="43">
        <f t="shared" si="61"/>
        <v>0</v>
      </c>
      <c r="AA191" s="43">
        <f t="shared" si="61"/>
        <v>0</v>
      </c>
      <c r="AB191" s="43">
        <f t="shared" si="61"/>
        <v>0</v>
      </c>
      <c r="AC191" s="43">
        <f t="shared" si="61"/>
        <v>0</v>
      </c>
      <c r="AD191" s="43">
        <f t="shared" si="61"/>
        <v>0</v>
      </c>
      <c r="AE191" s="43">
        <f t="shared" si="61"/>
        <v>0</v>
      </c>
      <c r="AF191" s="43">
        <f>AF154-AF117</f>
        <v>0</v>
      </c>
    </row>
    <row r="192" spans="1:32" s="307" customFormat="1" ht="25.5">
      <c r="A192" s="313" t="s">
        <v>133</v>
      </c>
      <c r="B192" s="296" t="s">
        <v>254</v>
      </c>
      <c r="C192" s="40">
        <f t="shared" ref="C192:AE192" si="62">C190-C191</f>
        <v>0</v>
      </c>
      <c r="D192" s="40">
        <f t="shared" si="62"/>
        <v>0</v>
      </c>
      <c r="E192" s="40">
        <f t="shared" si="62"/>
        <v>0</v>
      </c>
      <c r="F192" s="40">
        <f t="shared" si="62"/>
        <v>0</v>
      </c>
      <c r="G192" s="40">
        <f t="shared" si="62"/>
        <v>0</v>
      </c>
      <c r="H192" s="40">
        <f t="shared" si="62"/>
        <v>0</v>
      </c>
      <c r="I192" s="40">
        <f t="shared" si="62"/>
        <v>0</v>
      </c>
      <c r="J192" s="40">
        <f t="shared" si="62"/>
        <v>0</v>
      </c>
      <c r="K192" s="40">
        <f t="shared" si="62"/>
        <v>0</v>
      </c>
      <c r="L192" s="40">
        <f t="shared" si="62"/>
        <v>0</v>
      </c>
      <c r="M192" s="40">
        <f t="shared" si="62"/>
        <v>0</v>
      </c>
      <c r="N192" s="40">
        <f t="shared" si="62"/>
        <v>0</v>
      </c>
      <c r="O192" s="40">
        <f t="shared" si="62"/>
        <v>0</v>
      </c>
      <c r="P192" s="40">
        <f t="shared" si="62"/>
        <v>0</v>
      </c>
      <c r="Q192" s="40">
        <f t="shared" si="62"/>
        <v>0</v>
      </c>
      <c r="R192" s="40">
        <f t="shared" si="62"/>
        <v>0</v>
      </c>
      <c r="S192" s="40">
        <f t="shared" si="62"/>
        <v>0</v>
      </c>
      <c r="T192" s="40">
        <f t="shared" si="62"/>
        <v>0</v>
      </c>
      <c r="U192" s="40">
        <f t="shared" si="62"/>
        <v>0</v>
      </c>
      <c r="V192" s="40">
        <f t="shared" si="62"/>
        <v>0</v>
      </c>
      <c r="W192" s="40">
        <f t="shared" si="62"/>
        <v>0</v>
      </c>
      <c r="X192" s="40">
        <f t="shared" si="62"/>
        <v>0</v>
      </c>
      <c r="Y192" s="40">
        <f t="shared" si="62"/>
        <v>0</v>
      </c>
      <c r="Z192" s="40">
        <f t="shared" si="62"/>
        <v>0</v>
      </c>
      <c r="AA192" s="40">
        <f t="shared" si="62"/>
        <v>0</v>
      </c>
      <c r="AB192" s="40">
        <f t="shared" si="62"/>
        <v>0</v>
      </c>
      <c r="AC192" s="40">
        <f t="shared" si="62"/>
        <v>0</v>
      </c>
      <c r="AD192" s="40">
        <f t="shared" si="62"/>
        <v>0</v>
      </c>
      <c r="AE192" s="40">
        <f t="shared" si="62"/>
        <v>0</v>
      </c>
      <c r="AF192" s="40">
        <f>AF190-AF191</f>
        <v>0</v>
      </c>
    </row>
    <row r="193" spans="1:32" s="307" customFormat="1" ht="25.5">
      <c r="A193" s="308" t="s">
        <v>60</v>
      </c>
      <c r="B193" s="309" t="s">
        <v>71</v>
      </c>
      <c r="C193" s="310"/>
      <c r="D193" s="310"/>
      <c r="E193" s="310"/>
      <c r="F193" s="310"/>
      <c r="G193" s="310"/>
      <c r="H193" s="310"/>
      <c r="I193" s="310"/>
      <c r="J193" s="310"/>
      <c r="K193" s="310"/>
      <c r="L193" s="310"/>
      <c r="M193" s="310"/>
      <c r="N193" s="310"/>
      <c r="O193" s="310"/>
      <c r="P193" s="310"/>
      <c r="Q193" s="310"/>
      <c r="R193" s="310"/>
      <c r="S193" s="310"/>
      <c r="T193" s="310"/>
      <c r="U193" s="310"/>
      <c r="V193" s="310"/>
      <c r="W193" s="310"/>
      <c r="X193" s="310"/>
      <c r="Y193" s="310"/>
      <c r="Z193" s="310"/>
      <c r="AA193" s="310"/>
      <c r="AB193" s="310"/>
      <c r="AC193" s="310"/>
      <c r="AD193" s="310"/>
      <c r="AE193" s="310"/>
      <c r="AF193" s="310"/>
    </row>
    <row r="194" spans="1:32" s="307" customFormat="1">
      <c r="A194" s="315"/>
      <c r="B194" s="316" t="s">
        <v>252</v>
      </c>
      <c r="C194" s="43">
        <f>SUM(C195:C200)</f>
        <v>0</v>
      </c>
      <c r="D194" s="43">
        <f t="shared" ref="D194:AE194" si="63">SUM(D195:D200)</f>
        <v>0</v>
      </c>
      <c r="E194" s="43">
        <f t="shared" si="63"/>
        <v>0</v>
      </c>
      <c r="F194" s="43">
        <f t="shared" si="63"/>
        <v>0</v>
      </c>
      <c r="G194" s="43">
        <f t="shared" si="63"/>
        <v>0</v>
      </c>
      <c r="H194" s="43">
        <f t="shared" si="63"/>
        <v>0</v>
      </c>
      <c r="I194" s="43">
        <f t="shared" si="63"/>
        <v>0</v>
      </c>
      <c r="J194" s="43">
        <f t="shared" si="63"/>
        <v>0</v>
      </c>
      <c r="K194" s="43">
        <f t="shared" si="63"/>
        <v>0</v>
      </c>
      <c r="L194" s="43">
        <f t="shared" si="63"/>
        <v>0</v>
      </c>
      <c r="M194" s="43">
        <f t="shared" si="63"/>
        <v>0</v>
      </c>
      <c r="N194" s="43">
        <f t="shared" si="63"/>
        <v>0</v>
      </c>
      <c r="O194" s="43">
        <f t="shared" si="63"/>
        <v>0</v>
      </c>
      <c r="P194" s="43">
        <f t="shared" si="63"/>
        <v>0</v>
      </c>
      <c r="Q194" s="43">
        <f t="shared" si="63"/>
        <v>0</v>
      </c>
      <c r="R194" s="43">
        <f t="shared" si="63"/>
        <v>0</v>
      </c>
      <c r="S194" s="43">
        <f t="shared" si="63"/>
        <v>0</v>
      </c>
      <c r="T194" s="43">
        <f t="shared" si="63"/>
        <v>0</v>
      </c>
      <c r="U194" s="43">
        <f t="shared" si="63"/>
        <v>0</v>
      </c>
      <c r="V194" s="43">
        <f t="shared" si="63"/>
        <v>0</v>
      </c>
      <c r="W194" s="43">
        <f t="shared" si="63"/>
        <v>0</v>
      </c>
      <c r="X194" s="43">
        <f t="shared" si="63"/>
        <v>0</v>
      </c>
      <c r="Y194" s="43">
        <f t="shared" si="63"/>
        <v>0</v>
      </c>
      <c r="Z194" s="43">
        <f t="shared" si="63"/>
        <v>0</v>
      </c>
      <c r="AA194" s="43">
        <f t="shared" si="63"/>
        <v>0</v>
      </c>
      <c r="AB194" s="43">
        <f t="shared" si="63"/>
        <v>0</v>
      </c>
      <c r="AC194" s="43">
        <f t="shared" si="63"/>
        <v>0</v>
      </c>
      <c r="AD194" s="43">
        <f t="shared" si="63"/>
        <v>0</v>
      </c>
      <c r="AE194" s="43">
        <f t="shared" si="63"/>
        <v>0</v>
      </c>
      <c r="AF194" s="43">
        <f>SUM(AF195:AF200)</f>
        <v>0</v>
      </c>
    </row>
    <row r="195" spans="1:32" s="307" customFormat="1" ht="38.25">
      <c r="A195" s="312"/>
      <c r="B195" s="77" t="s">
        <v>255</v>
      </c>
      <c r="C195" s="43">
        <f t="shared" ref="C195:AF200" si="64">C158-C121</f>
        <v>0</v>
      </c>
      <c r="D195" s="43">
        <f t="shared" si="64"/>
        <v>0</v>
      </c>
      <c r="E195" s="43">
        <f t="shared" si="64"/>
        <v>0</v>
      </c>
      <c r="F195" s="43">
        <f t="shared" si="64"/>
        <v>0</v>
      </c>
      <c r="G195" s="43">
        <f t="shared" si="64"/>
        <v>0</v>
      </c>
      <c r="H195" s="43">
        <f t="shared" si="64"/>
        <v>0</v>
      </c>
      <c r="I195" s="43">
        <f t="shared" si="64"/>
        <v>0</v>
      </c>
      <c r="J195" s="43">
        <f t="shared" si="64"/>
        <v>0</v>
      </c>
      <c r="K195" s="43">
        <f t="shared" si="64"/>
        <v>0</v>
      </c>
      <c r="L195" s="43">
        <f t="shared" si="64"/>
        <v>0</v>
      </c>
      <c r="M195" s="43">
        <f t="shared" si="64"/>
        <v>0</v>
      </c>
      <c r="N195" s="43">
        <f t="shared" si="64"/>
        <v>0</v>
      </c>
      <c r="O195" s="43">
        <f t="shared" si="64"/>
        <v>0</v>
      </c>
      <c r="P195" s="43">
        <f t="shared" si="64"/>
        <v>0</v>
      </c>
      <c r="Q195" s="43">
        <f t="shared" si="64"/>
        <v>0</v>
      </c>
      <c r="R195" s="43">
        <f t="shared" si="64"/>
        <v>0</v>
      </c>
      <c r="S195" s="43">
        <f t="shared" si="64"/>
        <v>0</v>
      </c>
      <c r="T195" s="43">
        <f t="shared" si="64"/>
        <v>0</v>
      </c>
      <c r="U195" s="43">
        <f t="shared" si="64"/>
        <v>0</v>
      </c>
      <c r="V195" s="43">
        <f t="shared" si="64"/>
        <v>0</v>
      </c>
      <c r="W195" s="43">
        <f t="shared" si="64"/>
        <v>0</v>
      </c>
      <c r="X195" s="43">
        <f t="shared" si="64"/>
        <v>0</v>
      </c>
      <c r="Y195" s="43">
        <f t="shared" si="64"/>
        <v>0</v>
      </c>
      <c r="Z195" s="43">
        <f t="shared" si="64"/>
        <v>0</v>
      </c>
      <c r="AA195" s="43">
        <f t="shared" si="64"/>
        <v>0</v>
      </c>
      <c r="AB195" s="43">
        <f t="shared" si="64"/>
        <v>0</v>
      </c>
      <c r="AC195" s="43">
        <f t="shared" si="64"/>
        <v>0</v>
      </c>
      <c r="AD195" s="43">
        <f t="shared" si="64"/>
        <v>0</v>
      </c>
      <c r="AE195" s="43">
        <f t="shared" si="64"/>
        <v>0</v>
      </c>
      <c r="AF195" s="43">
        <f t="shared" si="64"/>
        <v>0</v>
      </c>
    </row>
    <row r="196" spans="1:32" s="307" customFormat="1">
      <c r="A196" s="312"/>
      <c r="B196" s="77" t="s">
        <v>256</v>
      </c>
      <c r="C196" s="43">
        <f t="shared" si="64"/>
        <v>0</v>
      </c>
      <c r="D196" s="43">
        <f t="shared" si="64"/>
        <v>0</v>
      </c>
      <c r="E196" s="43">
        <f t="shared" si="64"/>
        <v>0</v>
      </c>
      <c r="F196" s="43">
        <f t="shared" si="64"/>
        <v>0</v>
      </c>
      <c r="G196" s="43">
        <f t="shared" si="64"/>
        <v>0</v>
      </c>
      <c r="H196" s="43">
        <f t="shared" si="64"/>
        <v>0</v>
      </c>
      <c r="I196" s="43">
        <f t="shared" si="64"/>
        <v>0</v>
      </c>
      <c r="J196" s="43">
        <f t="shared" si="64"/>
        <v>0</v>
      </c>
      <c r="K196" s="43">
        <f t="shared" si="64"/>
        <v>0</v>
      </c>
      <c r="L196" s="43">
        <f t="shared" si="64"/>
        <v>0</v>
      </c>
      <c r="M196" s="43">
        <f t="shared" si="64"/>
        <v>0</v>
      </c>
      <c r="N196" s="43">
        <f t="shared" si="64"/>
        <v>0</v>
      </c>
      <c r="O196" s="43">
        <f t="shared" si="64"/>
        <v>0</v>
      </c>
      <c r="P196" s="43">
        <f t="shared" si="64"/>
        <v>0</v>
      </c>
      <c r="Q196" s="43">
        <f t="shared" si="64"/>
        <v>0</v>
      </c>
      <c r="R196" s="43">
        <f t="shared" si="64"/>
        <v>0</v>
      </c>
      <c r="S196" s="43">
        <f t="shared" si="64"/>
        <v>0</v>
      </c>
      <c r="T196" s="43">
        <f t="shared" si="64"/>
        <v>0</v>
      </c>
      <c r="U196" s="43">
        <f t="shared" si="64"/>
        <v>0</v>
      </c>
      <c r="V196" s="43">
        <f t="shared" si="64"/>
        <v>0</v>
      </c>
      <c r="W196" s="43">
        <f t="shared" si="64"/>
        <v>0</v>
      </c>
      <c r="X196" s="43">
        <f t="shared" si="64"/>
        <v>0</v>
      </c>
      <c r="Y196" s="43">
        <f t="shared" si="64"/>
        <v>0</v>
      </c>
      <c r="Z196" s="43">
        <f t="shared" si="64"/>
        <v>0</v>
      </c>
      <c r="AA196" s="43">
        <f t="shared" si="64"/>
        <v>0</v>
      </c>
      <c r="AB196" s="43">
        <f t="shared" si="64"/>
        <v>0</v>
      </c>
      <c r="AC196" s="43">
        <f t="shared" si="64"/>
        <v>0</v>
      </c>
      <c r="AD196" s="43">
        <f t="shared" si="64"/>
        <v>0</v>
      </c>
      <c r="AE196" s="43">
        <f t="shared" si="64"/>
        <v>0</v>
      </c>
      <c r="AF196" s="43">
        <f t="shared" si="64"/>
        <v>0</v>
      </c>
    </row>
    <row r="197" spans="1:32" s="307" customFormat="1">
      <c r="A197" s="312"/>
      <c r="B197" s="77" t="s">
        <v>257</v>
      </c>
      <c r="C197" s="43">
        <f t="shared" si="64"/>
        <v>0</v>
      </c>
      <c r="D197" s="43">
        <f t="shared" si="64"/>
        <v>0</v>
      </c>
      <c r="E197" s="43">
        <f t="shared" si="64"/>
        <v>0</v>
      </c>
      <c r="F197" s="43">
        <f t="shared" si="64"/>
        <v>0</v>
      </c>
      <c r="G197" s="43">
        <f t="shared" si="64"/>
        <v>0</v>
      </c>
      <c r="H197" s="43">
        <f t="shared" si="64"/>
        <v>0</v>
      </c>
      <c r="I197" s="43">
        <f t="shared" si="64"/>
        <v>0</v>
      </c>
      <c r="J197" s="43">
        <f t="shared" si="64"/>
        <v>0</v>
      </c>
      <c r="K197" s="43">
        <f t="shared" si="64"/>
        <v>0</v>
      </c>
      <c r="L197" s="43">
        <f t="shared" si="64"/>
        <v>0</v>
      </c>
      <c r="M197" s="43">
        <f t="shared" si="64"/>
        <v>0</v>
      </c>
      <c r="N197" s="43">
        <f t="shared" si="64"/>
        <v>0</v>
      </c>
      <c r="O197" s="43">
        <f t="shared" si="64"/>
        <v>0</v>
      </c>
      <c r="P197" s="43">
        <f t="shared" si="64"/>
        <v>0</v>
      </c>
      <c r="Q197" s="43">
        <f t="shared" si="64"/>
        <v>0</v>
      </c>
      <c r="R197" s="43">
        <f t="shared" si="64"/>
        <v>0</v>
      </c>
      <c r="S197" s="43">
        <f t="shared" si="64"/>
        <v>0</v>
      </c>
      <c r="T197" s="43">
        <f t="shared" si="64"/>
        <v>0</v>
      </c>
      <c r="U197" s="43">
        <f t="shared" si="64"/>
        <v>0</v>
      </c>
      <c r="V197" s="43">
        <f t="shared" si="64"/>
        <v>0</v>
      </c>
      <c r="W197" s="43">
        <f t="shared" si="64"/>
        <v>0</v>
      </c>
      <c r="X197" s="43">
        <f t="shared" si="64"/>
        <v>0</v>
      </c>
      <c r="Y197" s="43">
        <f t="shared" si="64"/>
        <v>0</v>
      </c>
      <c r="Z197" s="43">
        <f t="shared" si="64"/>
        <v>0</v>
      </c>
      <c r="AA197" s="43">
        <f t="shared" si="64"/>
        <v>0</v>
      </c>
      <c r="AB197" s="43">
        <f t="shared" si="64"/>
        <v>0</v>
      </c>
      <c r="AC197" s="43">
        <f t="shared" si="64"/>
        <v>0</v>
      </c>
      <c r="AD197" s="43">
        <f t="shared" si="64"/>
        <v>0</v>
      </c>
      <c r="AE197" s="43">
        <f t="shared" si="64"/>
        <v>0</v>
      </c>
      <c r="AF197" s="43">
        <f t="shared" si="64"/>
        <v>0</v>
      </c>
    </row>
    <row r="198" spans="1:32" s="307" customFormat="1">
      <c r="A198" s="312"/>
      <c r="B198" s="77" t="s">
        <v>258</v>
      </c>
      <c r="C198" s="43">
        <f t="shared" si="64"/>
        <v>0</v>
      </c>
      <c r="D198" s="43">
        <f t="shared" si="64"/>
        <v>0</v>
      </c>
      <c r="E198" s="43">
        <f t="shared" si="64"/>
        <v>0</v>
      </c>
      <c r="F198" s="43">
        <f t="shared" si="64"/>
        <v>0</v>
      </c>
      <c r="G198" s="43">
        <f t="shared" si="64"/>
        <v>0</v>
      </c>
      <c r="H198" s="43">
        <f t="shared" si="64"/>
        <v>0</v>
      </c>
      <c r="I198" s="43">
        <f t="shared" si="64"/>
        <v>0</v>
      </c>
      <c r="J198" s="43">
        <f t="shared" si="64"/>
        <v>0</v>
      </c>
      <c r="K198" s="43">
        <f t="shared" si="64"/>
        <v>0</v>
      </c>
      <c r="L198" s="43">
        <f t="shared" si="64"/>
        <v>0</v>
      </c>
      <c r="M198" s="43">
        <f t="shared" si="64"/>
        <v>0</v>
      </c>
      <c r="N198" s="43">
        <f t="shared" si="64"/>
        <v>0</v>
      </c>
      <c r="O198" s="43">
        <f t="shared" si="64"/>
        <v>0</v>
      </c>
      <c r="P198" s="43">
        <f t="shared" si="64"/>
        <v>0</v>
      </c>
      <c r="Q198" s="43">
        <f t="shared" si="64"/>
        <v>0</v>
      </c>
      <c r="R198" s="43">
        <f t="shared" si="64"/>
        <v>0</v>
      </c>
      <c r="S198" s="43">
        <f t="shared" si="64"/>
        <v>0</v>
      </c>
      <c r="T198" s="43">
        <f t="shared" si="64"/>
        <v>0</v>
      </c>
      <c r="U198" s="43">
        <f t="shared" si="64"/>
        <v>0</v>
      </c>
      <c r="V198" s="43">
        <f t="shared" si="64"/>
        <v>0</v>
      </c>
      <c r="W198" s="43">
        <f t="shared" si="64"/>
        <v>0</v>
      </c>
      <c r="X198" s="43">
        <f t="shared" si="64"/>
        <v>0</v>
      </c>
      <c r="Y198" s="43">
        <f t="shared" si="64"/>
        <v>0</v>
      </c>
      <c r="Z198" s="43">
        <f t="shared" si="64"/>
        <v>0</v>
      </c>
      <c r="AA198" s="43">
        <f t="shared" si="64"/>
        <v>0</v>
      </c>
      <c r="AB198" s="43">
        <f t="shared" si="64"/>
        <v>0</v>
      </c>
      <c r="AC198" s="43">
        <f t="shared" si="64"/>
        <v>0</v>
      </c>
      <c r="AD198" s="43">
        <f t="shared" si="64"/>
        <v>0</v>
      </c>
      <c r="AE198" s="43">
        <f t="shared" si="64"/>
        <v>0</v>
      </c>
      <c r="AF198" s="43">
        <f t="shared" si="64"/>
        <v>0</v>
      </c>
    </row>
    <row r="199" spans="1:32" s="307" customFormat="1">
      <c r="A199" s="312"/>
      <c r="B199" s="77" t="s">
        <v>259</v>
      </c>
      <c r="C199" s="43">
        <f t="shared" si="64"/>
        <v>0</v>
      </c>
      <c r="D199" s="43">
        <f t="shared" si="64"/>
        <v>0</v>
      </c>
      <c r="E199" s="43">
        <f t="shared" si="64"/>
        <v>0</v>
      </c>
      <c r="F199" s="43">
        <f t="shared" si="64"/>
        <v>0</v>
      </c>
      <c r="G199" s="43">
        <f t="shared" si="64"/>
        <v>0</v>
      </c>
      <c r="H199" s="43">
        <f t="shared" si="64"/>
        <v>0</v>
      </c>
      <c r="I199" s="43">
        <f t="shared" si="64"/>
        <v>0</v>
      </c>
      <c r="J199" s="43">
        <f t="shared" si="64"/>
        <v>0</v>
      </c>
      <c r="K199" s="43">
        <f t="shared" si="64"/>
        <v>0</v>
      </c>
      <c r="L199" s="43">
        <f t="shared" si="64"/>
        <v>0</v>
      </c>
      <c r="M199" s="43">
        <f t="shared" si="64"/>
        <v>0</v>
      </c>
      <c r="N199" s="43">
        <f t="shared" si="64"/>
        <v>0</v>
      </c>
      <c r="O199" s="43">
        <f t="shared" si="64"/>
        <v>0</v>
      </c>
      <c r="P199" s="43">
        <f t="shared" si="64"/>
        <v>0</v>
      </c>
      <c r="Q199" s="43">
        <f t="shared" si="64"/>
        <v>0</v>
      </c>
      <c r="R199" s="43">
        <f t="shared" si="64"/>
        <v>0</v>
      </c>
      <c r="S199" s="43">
        <f t="shared" si="64"/>
        <v>0</v>
      </c>
      <c r="T199" s="43">
        <f t="shared" si="64"/>
        <v>0</v>
      </c>
      <c r="U199" s="43">
        <f t="shared" si="64"/>
        <v>0</v>
      </c>
      <c r="V199" s="43">
        <f t="shared" si="64"/>
        <v>0</v>
      </c>
      <c r="W199" s="43">
        <f t="shared" si="64"/>
        <v>0</v>
      </c>
      <c r="X199" s="43">
        <f t="shared" si="64"/>
        <v>0</v>
      </c>
      <c r="Y199" s="43">
        <f t="shared" si="64"/>
        <v>0</v>
      </c>
      <c r="Z199" s="43">
        <f t="shared" si="64"/>
        <v>0</v>
      </c>
      <c r="AA199" s="43">
        <f t="shared" si="64"/>
        <v>0</v>
      </c>
      <c r="AB199" s="43">
        <f t="shared" si="64"/>
        <v>0</v>
      </c>
      <c r="AC199" s="43">
        <f t="shared" si="64"/>
        <v>0</v>
      </c>
      <c r="AD199" s="43">
        <f t="shared" si="64"/>
        <v>0</v>
      </c>
      <c r="AE199" s="43">
        <f t="shared" si="64"/>
        <v>0</v>
      </c>
      <c r="AF199" s="43">
        <f t="shared" si="64"/>
        <v>0</v>
      </c>
    </row>
    <row r="200" spans="1:32" s="307" customFormat="1">
      <c r="A200" s="312"/>
      <c r="B200" s="77" t="s">
        <v>260</v>
      </c>
      <c r="C200" s="43">
        <f t="shared" si="64"/>
        <v>0</v>
      </c>
      <c r="D200" s="43">
        <f t="shared" si="64"/>
        <v>0</v>
      </c>
      <c r="E200" s="43">
        <f t="shared" si="64"/>
        <v>0</v>
      </c>
      <c r="F200" s="43">
        <f t="shared" si="64"/>
        <v>0</v>
      </c>
      <c r="G200" s="43">
        <f t="shared" si="64"/>
        <v>0</v>
      </c>
      <c r="H200" s="43">
        <f t="shared" si="64"/>
        <v>0</v>
      </c>
      <c r="I200" s="43">
        <f t="shared" si="64"/>
        <v>0</v>
      </c>
      <c r="J200" s="43">
        <f t="shared" si="64"/>
        <v>0</v>
      </c>
      <c r="K200" s="43">
        <f t="shared" si="64"/>
        <v>0</v>
      </c>
      <c r="L200" s="43">
        <f t="shared" si="64"/>
        <v>0</v>
      </c>
      <c r="M200" s="43">
        <f t="shared" si="64"/>
        <v>0</v>
      </c>
      <c r="N200" s="43">
        <f t="shared" si="64"/>
        <v>0</v>
      </c>
      <c r="O200" s="43">
        <f t="shared" si="64"/>
        <v>0</v>
      </c>
      <c r="P200" s="43">
        <f t="shared" si="64"/>
        <v>0</v>
      </c>
      <c r="Q200" s="43">
        <f t="shared" si="64"/>
        <v>0</v>
      </c>
      <c r="R200" s="43">
        <f t="shared" si="64"/>
        <v>0</v>
      </c>
      <c r="S200" s="43">
        <f t="shared" si="64"/>
        <v>0</v>
      </c>
      <c r="T200" s="43">
        <f t="shared" si="64"/>
        <v>0</v>
      </c>
      <c r="U200" s="43">
        <f t="shared" si="64"/>
        <v>0</v>
      </c>
      <c r="V200" s="43">
        <f t="shared" si="64"/>
        <v>0</v>
      </c>
      <c r="W200" s="43">
        <f t="shared" si="64"/>
        <v>0</v>
      </c>
      <c r="X200" s="43">
        <f t="shared" si="64"/>
        <v>0</v>
      </c>
      <c r="Y200" s="43">
        <f t="shared" si="64"/>
        <v>0</v>
      </c>
      <c r="Z200" s="43">
        <f t="shared" si="64"/>
        <v>0</v>
      </c>
      <c r="AA200" s="43">
        <f t="shared" si="64"/>
        <v>0</v>
      </c>
      <c r="AB200" s="43">
        <f t="shared" si="64"/>
        <v>0</v>
      </c>
      <c r="AC200" s="43">
        <f t="shared" si="64"/>
        <v>0</v>
      </c>
      <c r="AD200" s="43">
        <f t="shared" si="64"/>
        <v>0</v>
      </c>
      <c r="AE200" s="43">
        <f t="shared" si="64"/>
        <v>0</v>
      </c>
      <c r="AF200" s="43">
        <f t="shared" si="64"/>
        <v>0</v>
      </c>
    </row>
    <row r="201" spans="1:32" s="307" customFormat="1">
      <c r="A201" s="315"/>
      <c r="B201" s="316" t="s">
        <v>253</v>
      </c>
      <c r="C201" s="43">
        <f>SUM(C202:C205)</f>
        <v>0</v>
      </c>
      <c r="D201" s="43">
        <f t="shared" ref="D201:AE201" si="65">SUM(D202:D205)</f>
        <v>0</v>
      </c>
      <c r="E201" s="43">
        <f t="shared" si="65"/>
        <v>0</v>
      </c>
      <c r="F201" s="43">
        <f t="shared" si="65"/>
        <v>0</v>
      </c>
      <c r="G201" s="43">
        <f t="shared" si="65"/>
        <v>0</v>
      </c>
      <c r="H201" s="43">
        <f t="shared" si="65"/>
        <v>0</v>
      </c>
      <c r="I201" s="43">
        <f t="shared" si="65"/>
        <v>0</v>
      </c>
      <c r="J201" s="43">
        <f t="shared" si="65"/>
        <v>0</v>
      </c>
      <c r="K201" s="43">
        <f t="shared" si="65"/>
        <v>0</v>
      </c>
      <c r="L201" s="43">
        <f t="shared" si="65"/>
        <v>0</v>
      </c>
      <c r="M201" s="43">
        <f t="shared" si="65"/>
        <v>0</v>
      </c>
      <c r="N201" s="43">
        <f t="shared" si="65"/>
        <v>0</v>
      </c>
      <c r="O201" s="43">
        <f t="shared" si="65"/>
        <v>0</v>
      </c>
      <c r="P201" s="43">
        <f t="shared" si="65"/>
        <v>0</v>
      </c>
      <c r="Q201" s="43">
        <f t="shared" si="65"/>
        <v>0</v>
      </c>
      <c r="R201" s="43">
        <f t="shared" si="65"/>
        <v>0</v>
      </c>
      <c r="S201" s="43">
        <f t="shared" si="65"/>
        <v>0</v>
      </c>
      <c r="T201" s="43">
        <f t="shared" si="65"/>
        <v>0</v>
      </c>
      <c r="U201" s="43">
        <f t="shared" si="65"/>
        <v>0</v>
      </c>
      <c r="V201" s="43">
        <f t="shared" si="65"/>
        <v>0</v>
      </c>
      <c r="W201" s="43">
        <f t="shared" si="65"/>
        <v>0</v>
      </c>
      <c r="X201" s="43">
        <f t="shared" si="65"/>
        <v>0</v>
      </c>
      <c r="Y201" s="43">
        <f t="shared" si="65"/>
        <v>0</v>
      </c>
      <c r="Z201" s="43">
        <f t="shared" si="65"/>
        <v>0</v>
      </c>
      <c r="AA201" s="43">
        <f t="shared" si="65"/>
        <v>0</v>
      </c>
      <c r="AB201" s="43">
        <f t="shared" si="65"/>
        <v>0</v>
      </c>
      <c r="AC201" s="43">
        <f t="shared" si="65"/>
        <v>0</v>
      </c>
      <c r="AD201" s="43">
        <f t="shared" si="65"/>
        <v>0</v>
      </c>
      <c r="AE201" s="43">
        <f t="shared" si="65"/>
        <v>0</v>
      </c>
      <c r="AF201" s="43">
        <f>SUM(AF202:AF205)</f>
        <v>0</v>
      </c>
    </row>
    <row r="202" spans="1:32" s="307" customFormat="1">
      <c r="A202" s="312"/>
      <c r="B202" s="77" t="s">
        <v>261</v>
      </c>
      <c r="C202" s="43">
        <f>C165-C128</f>
        <v>0</v>
      </c>
      <c r="D202" s="43">
        <f t="shared" ref="D202:AF205" si="66">D165-D128</f>
        <v>0</v>
      </c>
      <c r="E202" s="43">
        <f t="shared" si="66"/>
        <v>0</v>
      </c>
      <c r="F202" s="43">
        <f t="shared" si="66"/>
        <v>0</v>
      </c>
      <c r="G202" s="43">
        <f t="shared" si="66"/>
        <v>0</v>
      </c>
      <c r="H202" s="43">
        <f t="shared" si="66"/>
        <v>0</v>
      </c>
      <c r="I202" s="43">
        <f t="shared" si="66"/>
        <v>0</v>
      </c>
      <c r="J202" s="43">
        <f t="shared" si="66"/>
        <v>0</v>
      </c>
      <c r="K202" s="43">
        <f t="shared" si="66"/>
        <v>0</v>
      </c>
      <c r="L202" s="43">
        <f t="shared" si="66"/>
        <v>0</v>
      </c>
      <c r="M202" s="43">
        <f t="shared" si="66"/>
        <v>0</v>
      </c>
      <c r="N202" s="43">
        <f t="shared" si="66"/>
        <v>0</v>
      </c>
      <c r="O202" s="43">
        <f t="shared" si="66"/>
        <v>0</v>
      </c>
      <c r="P202" s="43">
        <f t="shared" si="66"/>
        <v>0</v>
      </c>
      <c r="Q202" s="43">
        <f t="shared" si="66"/>
        <v>0</v>
      </c>
      <c r="R202" s="43">
        <f t="shared" si="66"/>
        <v>0</v>
      </c>
      <c r="S202" s="43">
        <f t="shared" si="66"/>
        <v>0</v>
      </c>
      <c r="T202" s="43">
        <f t="shared" si="66"/>
        <v>0</v>
      </c>
      <c r="U202" s="43">
        <f t="shared" si="66"/>
        <v>0</v>
      </c>
      <c r="V202" s="43">
        <f t="shared" si="66"/>
        <v>0</v>
      </c>
      <c r="W202" s="43">
        <f t="shared" si="66"/>
        <v>0</v>
      </c>
      <c r="X202" s="43">
        <f t="shared" si="66"/>
        <v>0</v>
      </c>
      <c r="Y202" s="43">
        <f t="shared" si="66"/>
        <v>0</v>
      </c>
      <c r="Z202" s="43">
        <f t="shared" si="66"/>
        <v>0</v>
      </c>
      <c r="AA202" s="43">
        <f t="shared" si="66"/>
        <v>0</v>
      </c>
      <c r="AB202" s="43">
        <f t="shared" si="66"/>
        <v>0</v>
      </c>
      <c r="AC202" s="43">
        <f t="shared" si="66"/>
        <v>0</v>
      </c>
      <c r="AD202" s="43">
        <f t="shared" si="66"/>
        <v>0</v>
      </c>
      <c r="AE202" s="43">
        <f t="shared" si="66"/>
        <v>0</v>
      </c>
      <c r="AF202" s="43">
        <f t="shared" si="66"/>
        <v>0</v>
      </c>
    </row>
    <row r="203" spans="1:32" s="307" customFormat="1">
      <c r="A203" s="312"/>
      <c r="B203" s="77" t="s">
        <v>262</v>
      </c>
      <c r="C203" s="43">
        <f>C166-C129</f>
        <v>0</v>
      </c>
      <c r="D203" s="43">
        <f t="shared" si="66"/>
        <v>0</v>
      </c>
      <c r="E203" s="43">
        <f t="shared" si="66"/>
        <v>0</v>
      </c>
      <c r="F203" s="43">
        <f t="shared" si="66"/>
        <v>0</v>
      </c>
      <c r="G203" s="43">
        <f t="shared" si="66"/>
        <v>0</v>
      </c>
      <c r="H203" s="43">
        <f t="shared" si="66"/>
        <v>0</v>
      </c>
      <c r="I203" s="43">
        <f t="shared" si="66"/>
        <v>0</v>
      </c>
      <c r="J203" s="43">
        <f t="shared" si="66"/>
        <v>0</v>
      </c>
      <c r="K203" s="43">
        <f t="shared" si="66"/>
        <v>0</v>
      </c>
      <c r="L203" s="43">
        <f t="shared" si="66"/>
        <v>0</v>
      </c>
      <c r="M203" s="43">
        <f t="shared" si="66"/>
        <v>0</v>
      </c>
      <c r="N203" s="43">
        <f t="shared" si="66"/>
        <v>0</v>
      </c>
      <c r="O203" s="43">
        <f t="shared" si="66"/>
        <v>0</v>
      </c>
      <c r="P203" s="43">
        <f t="shared" si="66"/>
        <v>0</v>
      </c>
      <c r="Q203" s="43">
        <f t="shared" si="66"/>
        <v>0</v>
      </c>
      <c r="R203" s="43">
        <f t="shared" si="66"/>
        <v>0</v>
      </c>
      <c r="S203" s="43">
        <f t="shared" si="66"/>
        <v>0</v>
      </c>
      <c r="T203" s="43">
        <f t="shared" si="66"/>
        <v>0</v>
      </c>
      <c r="U203" s="43">
        <f t="shared" si="66"/>
        <v>0</v>
      </c>
      <c r="V203" s="43">
        <f t="shared" si="66"/>
        <v>0</v>
      </c>
      <c r="W203" s="43">
        <f t="shared" si="66"/>
        <v>0</v>
      </c>
      <c r="X203" s="43">
        <f t="shared" si="66"/>
        <v>0</v>
      </c>
      <c r="Y203" s="43">
        <f t="shared" si="66"/>
        <v>0</v>
      </c>
      <c r="Z203" s="43">
        <f t="shared" si="66"/>
        <v>0</v>
      </c>
      <c r="AA203" s="43">
        <f t="shared" si="66"/>
        <v>0</v>
      </c>
      <c r="AB203" s="43">
        <f t="shared" si="66"/>
        <v>0</v>
      </c>
      <c r="AC203" s="43">
        <f t="shared" si="66"/>
        <v>0</v>
      </c>
      <c r="AD203" s="43">
        <f t="shared" si="66"/>
        <v>0</v>
      </c>
      <c r="AE203" s="43">
        <f t="shared" si="66"/>
        <v>0</v>
      </c>
      <c r="AF203" s="43">
        <f t="shared" si="66"/>
        <v>0</v>
      </c>
    </row>
    <row r="204" spans="1:32" s="307" customFormat="1">
      <c r="A204" s="312"/>
      <c r="B204" s="77" t="s">
        <v>263</v>
      </c>
      <c r="C204" s="43">
        <f>C167-C130</f>
        <v>0</v>
      </c>
      <c r="D204" s="43">
        <f t="shared" si="66"/>
        <v>0</v>
      </c>
      <c r="E204" s="43">
        <f t="shared" si="66"/>
        <v>0</v>
      </c>
      <c r="F204" s="43">
        <f t="shared" si="66"/>
        <v>0</v>
      </c>
      <c r="G204" s="43">
        <f t="shared" si="66"/>
        <v>0</v>
      </c>
      <c r="H204" s="43">
        <f t="shared" si="66"/>
        <v>0</v>
      </c>
      <c r="I204" s="43">
        <f t="shared" si="66"/>
        <v>0</v>
      </c>
      <c r="J204" s="43">
        <f t="shared" si="66"/>
        <v>0</v>
      </c>
      <c r="K204" s="43">
        <f t="shared" si="66"/>
        <v>0</v>
      </c>
      <c r="L204" s="43">
        <f t="shared" si="66"/>
        <v>0</v>
      </c>
      <c r="M204" s="43">
        <f t="shared" si="66"/>
        <v>0</v>
      </c>
      <c r="N204" s="43">
        <f t="shared" si="66"/>
        <v>0</v>
      </c>
      <c r="O204" s="43">
        <f t="shared" si="66"/>
        <v>0</v>
      </c>
      <c r="P204" s="43">
        <f t="shared" si="66"/>
        <v>0</v>
      </c>
      <c r="Q204" s="43">
        <f t="shared" si="66"/>
        <v>0</v>
      </c>
      <c r="R204" s="43">
        <f t="shared" si="66"/>
        <v>0</v>
      </c>
      <c r="S204" s="43">
        <f t="shared" si="66"/>
        <v>0</v>
      </c>
      <c r="T204" s="43">
        <f t="shared" si="66"/>
        <v>0</v>
      </c>
      <c r="U204" s="43">
        <f t="shared" si="66"/>
        <v>0</v>
      </c>
      <c r="V204" s="43">
        <f t="shared" si="66"/>
        <v>0</v>
      </c>
      <c r="W204" s="43">
        <f t="shared" si="66"/>
        <v>0</v>
      </c>
      <c r="X204" s="43">
        <f t="shared" si="66"/>
        <v>0</v>
      </c>
      <c r="Y204" s="43">
        <f t="shared" si="66"/>
        <v>0</v>
      </c>
      <c r="Z204" s="43">
        <f t="shared" si="66"/>
        <v>0</v>
      </c>
      <c r="AA204" s="43">
        <f t="shared" si="66"/>
        <v>0</v>
      </c>
      <c r="AB204" s="43">
        <f t="shared" si="66"/>
        <v>0</v>
      </c>
      <c r="AC204" s="43">
        <f t="shared" si="66"/>
        <v>0</v>
      </c>
      <c r="AD204" s="43">
        <f t="shared" si="66"/>
        <v>0</v>
      </c>
      <c r="AE204" s="43">
        <f t="shared" si="66"/>
        <v>0</v>
      </c>
      <c r="AF204" s="43">
        <f t="shared" si="66"/>
        <v>0</v>
      </c>
    </row>
    <row r="205" spans="1:32" s="307" customFormat="1">
      <c r="A205" s="312"/>
      <c r="B205" s="77" t="s">
        <v>264</v>
      </c>
      <c r="C205" s="43">
        <f>C168-C131</f>
        <v>0</v>
      </c>
      <c r="D205" s="43">
        <f t="shared" si="66"/>
        <v>0</v>
      </c>
      <c r="E205" s="43">
        <f t="shared" si="66"/>
        <v>0</v>
      </c>
      <c r="F205" s="43">
        <f t="shared" si="66"/>
        <v>0</v>
      </c>
      <c r="G205" s="43">
        <f t="shared" si="66"/>
        <v>0</v>
      </c>
      <c r="H205" s="43">
        <f t="shared" si="66"/>
        <v>0</v>
      </c>
      <c r="I205" s="43">
        <f t="shared" si="66"/>
        <v>0</v>
      </c>
      <c r="J205" s="43">
        <f t="shared" si="66"/>
        <v>0</v>
      </c>
      <c r="K205" s="43">
        <f t="shared" si="66"/>
        <v>0</v>
      </c>
      <c r="L205" s="43">
        <f t="shared" si="66"/>
        <v>0</v>
      </c>
      <c r="M205" s="43">
        <f t="shared" si="66"/>
        <v>0</v>
      </c>
      <c r="N205" s="43">
        <f t="shared" si="66"/>
        <v>0</v>
      </c>
      <c r="O205" s="43">
        <f t="shared" si="66"/>
        <v>0</v>
      </c>
      <c r="P205" s="43">
        <f t="shared" si="66"/>
        <v>0</v>
      </c>
      <c r="Q205" s="43">
        <f t="shared" si="66"/>
        <v>0</v>
      </c>
      <c r="R205" s="43">
        <f t="shared" si="66"/>
        <v>0</v>
      </c>
      <c r="S205" s="43">
        <f t="shared" si="66"/>
        <v>0</v>
      </c>
      <c r="T205" s="43">
        <f t="shared" si="66"/>
        <v>0</v>
      </c>
      <c r="U205" s="43">
        <f t="shared" si="66"/>
        <v>0</v>
      </c>
      <c r="V205" s="43">
        <f t="shared" si="66"/>
        <v>0</v>
      </c>
      <c r="W205" s="43">
        <f t="shared" si="66"/>
        <v>0</v>
      </c>
      <c r="X205" s="43">
        <f t="shared" si="66"/>
        <v>0</v>
      </c>
      <c r="Y205" s="43">
        <f t="shared" si="66"/>
        <v>0</v>
      </c>
      <c r="Z205" s="43">
        <f t="shared" si="66"/>
        <v>0</v>
      </c>
      <c r="AA205" s="43">
        <f t="shared" si="66"/>
        <v>0</v>
      </c>
      <c r="AB205" s="43">
        <f t="shared" si="66"/>
        <v>0</v>
      </c>
      <c r="AC205" s="43">
        <f t="shared" si="66"/>
        <v>0</v>
      </c>
      <c r="AD205" s="43">
        <f t="shared" si="66"/>
        <v>0</v>
      </c>
      <c r="AE205" s="43">
        <f t="shared" si="66"/>
        <v>0</v>
      </c>
      <c r="AF205" s="43">
        <f t="shared" si="66"/>
        <v>0</v>
      </c>
    </row>
    <row r="206" spans="1:32" s="307" customFormat="1" ht="25.5">
      <c r="A206" s="313" t="s">
        <v>144</v>
      </c>
      <c r="B206" s="296" t="s">
        <v>265</v>
      </c>
      <c r="C206" s="40">
        <f>C194-C201</f>
        <v>0</v>
      </c>
      <c r="D206" s="40">
        <f t="shared" ref="D206:AE206" si="67">D194-D201</f>
        <v>0</v>
      </c>
      <c r="E206" s="40">
        <f t="shared" si="67"/>
        <v>0</v>
      </c>
      <c r="F206" s="40">
        <f t="shared" si="67"/>
        <v>0</v>
      </c>
      <c r="G206" s="40">
        <f t="shared" si="67"/>
        <v>0</v>
      </c>
      <c r="H206" s="40">
        <f t="shared" si="67"/>
        <v>0</v>
      </c>
      <c r="I206" s="40">
        <f t="shared" si="67"/>
        <v>0</v>
      </c>
      <c r="J206" s="40">
        <f t="shared" si="67"/>
        <v>0</v>
      </c>
      <c r="K206" s="40">
        <f t="shared" si="67"/>
        <v>0</v>
      </c>
      <c r="L206" s="40">
        <f t="shared" si="67"/>
        <v>0</v>
      </c>
      <c r="M206" s="40">
        <f t="shared" si="67"/>
        <v>0</v>
      </c>
      <c r="N206" s="40">
        <f t="shared" si="67"/>
        <v>0</v>
      </c>
      <c r="O206" s="40">
        <f t="shared" si="67"/>
        <v>0</v>
      </c>
      <c r="P206" s="40">
        <f t="shared" si="67"/>
        <v>0</v>
      </c>
      <c r="Q206" s="40">
        <f t="shared" si="67"/>
        <v>0</v>
      </c>
      <c r="R206" s="40">
        <f t="shared" si="67"/>
        <v>0</v>
      </c>
      <c r="S206" s="40">
        <f t="shared" si="67"/>
        <v>0</v>
      </c>
      <c r="T206" s="40">
        <f t="shared" si="67"/>
        <v>0</v>
      </c>
      <c r="U206" s="40">
        <f t="shared" si="67"/>
        <v>0</v>
      </c>
      <c r="V206" s="40">
        <f t="shared" si="67"/>
        <v>0</v>
      </c>
      <c r="W206" s="40">
        <f t="shared" si="67"/>
        <v>0</v>
      </c>
      <c r="X206" s="40">
        <f t="shared" si="67"/>
        <v>0</v>
      </c>
      <c r="Y206" s="40">
        <f t="shared" si="67"/>
        <v>0</v>
      </c>
      <c r="Z206" s="40">
        <f t="shared" si="67"/>
        <v>0</v>
      </c>
      <c r="AA206" s="40">
        <f t="shared" si="67"/>
        <v>0</v>
      </c>
      <c r="AB206" s="40">
        <f t="shared" si="67"/>
        <v>0</v>
      </c>
      <c r="AC206" s="40">
        <f t="shared" si="67"/>
        <v>0</v>
      </c>
      <c r="AD206" s="40">
        <f t="shared" si="67"/>
        <v>0</v>
      </c>
      <c r="AE206" s="40">
        <f t="shared" si="67"/>
        <v>0</v>
      </c>
      <c r="AF206" s="40">
        <f>AF194-AF201</f>
        <v>0</v>
      </c>
    </row>
    <row r="207" spans="1:32" s="307" customFormat="1">
      <c r="A207" s="315" t="s">
        <v>61</v>
      </c>
      <c r="B207" s="10" t="s">
        <v>72</v>
      </c>
      <c r="C207" s="43">
        <f t="shared" ref="C207:AE207" si="68">C188+C192+C206</f>
        <v>0</v>
      </c>
      <c r="D207" s="43">
        <f t="shared" si="68"/>
        <v>0</v>
      </c>
      <c r="E207" s="43">
        <f t="shared" si="68"/>
        <v>0</v>
      </c>
      <c r="F207" s="43">
        <f t="shared" si="68"/>
        <v>0</v>
      </c>
      <c r="G207" s="43">
        <f t="shared" si="68"/>
        <v>0</v>
      </c>
      <c r="H207" s="43">
        <f t="shared" si="68"/>
        <v>0</v>
      </c>
      <c r="I207" s="43">
        <f t="shared" si="68"/>
        <v>0</v>
      </c>
      <c r="J207" s="43">
        <f t="shared" si="68"/>
        <v>0</v>
      </c>
      <c r="K207" s="43">
        <f t="shared" si="68"/>
        <v>0</v>
      </c>
      <c r="L207" s="43">
        <f t="shared" si="68"/>
        <v>0</v>
      </c>
      <c r="M207" s="43">
        <f t="shared" si="68"/>
        <v>0</v>
      </c>
      <c r="N207" s="43">
        <f t="shared" si="68"/>
        <v>0</v>
      </c>
      <c r="O207" s="43">
        <f t="shared" si="68"/>
        <v>0</v>
      </c>
      <c r="P207" s="43">
        <f t="shared" si="68"/>
        <v>0</v>
      </c>
      <c r="Q207" s="43">
        <f t="shared" si="68"/>
        <v>0</v>
      </c>
      <c r="R207" s="43">
        <f t="shared" si="68"/>
        <v>0</v>
      </c>
      <c r="S207" s="43">
        <f t="shared" si="68"/>
        <v>0</v>
      </c>
      <c r="T207" s="43">
        <f t="shared" si="68"/>
        <v>0</v>
      </c>
      <c r="U207" s="43">
        <f t="shared" si="68"/>
        <v>0</v>
      </c>
      <c r="V207" s="43">
        <f t="shared" si="68"/>
        <v>0</v>
      </c>
      <c r="W207" s="43">
        <f t="shared" si="68"/>
        <v>0</v>
      </c>
      <c r="X207" s="43">
        <f t="shared" si="68"/>
        <v>0</v>
      </c>
      <c r="Y207" s="43">
        <f t="shared" si="68"/>
        <v>0</v>
      </c>
      <c r="Z207" s="43">
        <f t="shared" si="68"/>
        <v>0</v>
      </c>
      <c r="AA207" s="43">
        <f t="shared" si="68"/>
        <v>0</v>
      </c>
      <c r="AB207" s="43">
        <f t="shared" si="68"/>
        <v>0</v>
      </c>
      <c r="AC207" s="43">
        <f t="shared" si="68"/>
        <v>0</v>
      </c>
      <c r="AD207" s="43">
        <f t="shared" si="68"/>
        <v>0</v>
      </c>
      <c r="AE207" s="43">
        <f t="shared" si="68"/>
        <v>0</v>
      </c>
      <c r="AF207" s="43">
        <f>AF188+AF192+AF206</f>
        <v>0</v>
      </c>
    </row>
    <row r="208" spans="1:32" s="307" customFormat="1">
      <c r="A208" s="315" t="s">
        <v>62</v>
      </c>
      <c r="B208" s="10" t="s">
        <v>73</v>
      </c>
      <c r="C208" s="43">
        <f>C171-C134</f>
        <v>0</v>
      </c>
      <c r="D208" s="43">
        <f>C209</f>
        <v>0</v>
      </c>
      <c r="E208" s="43">
        <f t="shared" ref="E208:AE208" si="69">D209</f>
        <v>0</v>
      </c>
      <c r="F208" s="43">
        <f t="shared" si="69"/>
        <v>0</v>
      </c>
      <c r="G208" s="43">
        <f t="shared" si="69"/>
        <v>0</v>
      </c>
      <c r="H208" s="43">
        <f t="shared" si="69"/>
        <v>0</v>
      </c>
      <c r="I208" s="43">
        <f t="shared" si="69"/>
        <v>0</v>
      </c>
      <c r="J208" s="43">
        <f t="shared" si="69"/>
        <v>0</v>
      </c>
      <c r="K208" s="43">
        <f t="shared" si="69"/>
        <v>0</v>
      </c>
      <c r="L208" s="43">
        <f t="shared" si="69"/>
        <v>0</v>
      </c>
      <c r="M208" s="43">
        <f t="shared" si="69"/>
        <v>0</v>
      </c>
      <c r="N208" s="43">
        <f t="shared" si="69"/>
        <v>0</v>
      </c>
      <c r="O208" s="43">
        <f t="shared" si="69"/>
        <v>0</v>
      </c>
      <c r="P208" s="43">
        <f t="shared" si="69"/>
        <v>0</v>
      </c>
      <c r="Q208" s="43">
        <f t="shared" si="69"/>
        <v>0</v>
      </c>
      <c r="R208" s="43">
        <f t="shared" si="69"/>
        <v>0</v>
      </c>
      <c r="S208" s="43">
        <f t="shared" si="69"/>
        <v>0</v>
      </c>
      <c r="T208" s="43">
        <f t="shared" si="69"/>
        <v>0</v>
      </c>
      <c r="U208" s="43">
        <f t="shared" si="69"/>
        <v>0</v>
      </c>
      <c r="V208" s="43">
        <f t="shared" si="69"/>
        <v>0</v>
      </c>
      <c r="W208" s="43">
        <f t="shared" si="69"/>
        <v>0</v>
      </c>
      <c r="X208" s="43">
        <f t="shared" si="69"/>
        <v>0</v>
      </c>
      <c r="Y208" s="43">
        <f t="shared" si="69"/>
        <v>0</v>
      </c>
      <c r="Z208" s="43">
        <f t="shared" si="69"/>
        <v>0</v>
      </c>
      <c r="AA208" s="43">
        <f t="shared" si="69"/>
        <v>0</v>
      </c>
      <c r="AB208" s="43">
        <f t="shared" si="69"/>
        <v>0</v>
      </c>
      <c r="AC208" s="43">
        <f t="shared" si="69"/>
        <v>0</v>
      </c>
      <c r="AD208" s="43">
        <f t="shared" si="69"/>
        <v>0</v>
      </c>
      <c r="AE208" s="43">
        <f t="shared" si="69"/>
        <v>0</v>
      </c>
      <c r="AF208" s="43">
        <f>AE209</f>
        <v>0</v>
      </c>
    </row>
    <row r="209" spans="1:32" s="307" customFormat="1">
      <c r="A209" s="317" t="s">
        <v>63</v>
      </c>
      <c r="B209" s="318" t="s">
        <v>74</v>
      </c>
      <c r="C209" s="319">
        <f t="shared" ref="C209:AE209" si="70">C207+C208</f>
        <v>0</v>
      </c>
      <c r="D209" s="319">
        <f t="shared" si="70"/>
        <v>0</v>
      </c>
      <c r="E209" s="319">
        <f t="shared" si="70"/>
        <v>0</v>
      </c>
      <c r="F209" s="319">
        <f t="shared" si="70"/>
        <v>0</v>
      </c>
      <c r="G209" s="319">
        <f t="shared" si="70"/>
        <v>0</v>
      </c>
      <c r="H209" s="319">
        <f t="shared" si="70"/>
        <v>0</v>
      </c>
      <c r="I209" s="319">
        <f t="shared" si="70"/>
        <v>0</v>
      </c>
      <c r="J209" s="319">
        <f t="shared" si="70"/>
        <v>0</v>
      </c>
      <c r="K209" s="319">
        <f t="shared" si="70"/>
        <v>0</v>
      </c>
      <c r="L209" s="319">
        <f t="shared" si="70"/>
        <v>0</v>
      </c>
      <c r="M209" s="319">
        <f t="shared" si="70"/>
        <v>0</v>
      </c>
      <c r="N209" s="319">
        <f t="shared" si="70"/>
        <v>0</v>
      </c>
      <c r="O209" s="319">
        <f t="shared" si="70"/>
        <v>0</v>
      </c>
      <c r="P209" s="319">
        <f t="shared" si="70"/>
        <v>0</v>
      </c>
      <c r="Q209" s="319">
        <f t="shared" si="70"/>
        <v>0</v>
      </c>
      <c r="R209" s="319">
        <f t="shared" si="70"/>
        <v>0</v>
      </c>
      <c r="S209" s="319">
        <f t="shared" si="70"/>
        <v>0</v>
      </c>
      <c r="T209" s="319">
        <f t="shared" si="70"/>
        <v>0</v>
      </c>
      <c r="U209" s="319">
        <f t="shared" si="70"/>
        <v>0</v>
      </c>
      <c r="V209" s="319">
        <f t="shared" si="70"/>
        <v>0</v>
      </c>
      <c r="W209" s="319">
        <f t="shared" si="70"/>
        <v>0</v>
      </c>
      <c r="X209" s="319">
        <f t="shared" si="70"/>
        <v>0</v>
      </c>
      <c r="Y209" s="319">
        <f t="shared" si="70"/>
        <v>0</v>
      </c>
      <c r="Z209" s="319">
        <f t="shared" si="70"/>
        <v>0</v>
      </c>
      <c r="AA209" s="319">
        <f t="shared" si="70"/>
        <v>0</v>
      </c>
      <c r="AB209" s="319">
        <f t="shared" si="70"/>
        <v>0</v>
      </c>
      <c r="AC209" s="319">
        <f t="shared" si="70"/>
        <v>0</v>
      </c>
      <c r="AD209" s="319">
        <f t="shared" si="70"/>
        <v>0</v>
      </c>
      <c r="AE209" s="319">
        <f t="shared" si="70"/>
        <v>0</v>
      </c>
      <c r="AF209" s="319">
        <f>AF207+AF208</f>
        <v>0</v>
      </c>
    </row>
    <row r="210" spans="1:32">
      <c r="A210" s="92"/>
    </row>
    <row r="211" spans="1:32" s="326" customFormat="1">
      <c r="A211" s="324" t="s">
        <v>316</v>
      </c>
      <c r="B211" s="29"/>
      <c r="C211" s="32"/>
      <c r="D211" s="32"/>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row>
    <row r="212" spans="1:32">
      <c r="A212" s="92"/>
    </row>
    <row r="213" spans="1:32" s="289" customFormat="1">
      <c r="A213" s="31" t="s">
        <v>31</v>
      </c>
      <c r="B213" s="58" t="s">
        <v>32</v>
      </c>
      <c r="C213" s="35" t="s">
        <v>33</v>
      </c>
      <c r="D213" s="35" t="s">
        <v>33</v>
      </c>
      <c r="E213" s="35" t="s">
        <v>33</v>
      </c>
      <c r="F213" s="35" t="s">
        <v>33</v>
      </c>
      <c r="G213" s="35" t="s">
        <v>33</v>
      </c>
      <c r="H213" s="35" t="s">
        <v>33</v>
      </c>
      <c r="I213" s="35" t="s">
        <v>33</v>
      </c>
      <c r="J213" s="35" t="s">
        <v>33</v>
      </c>
      <c r="K213" s="35" t="s">
        <v>33</v>
      </c>
      <c r="L213" s="35" t="s">
        <v>33</v>
      </c>
      <c r="M213" s="35" t="s">
        <v>33</v>
      </c>
      <c r="N213" s="35" t="s">
        <v>33</v>
      </c>
      <c r="O213" s="35" t="s">
        <v>33</v>
      </c>
      <c r="P213" s="35" t="s">
        <v>33</v>
      </c>
      <c r="Q213" s="35" t="s">
        <v>33</v>
      </c>
      <c r="R213" s="35" t="s">
        <v>33</v>
      </c>
      <c r="S213" s="35" t="s">
        <v>33</v>
      </c>
      <c r="T213" s="35" t="s">
        <v>33</v>
      </c>
      <c r="U213" s="35" t="s">
        <v>33</v>
      </c>
      <c r="V213" s="35" t="s">
        <v>33</v>
      </c>
      <c r="W213" s="35" t="s">
        <v>33</v>
      </c>
      <c r="X213" s="35" t="s">
        <v>33</v>
      </c>
      <c r="Y213" s="35" t="s">
        <v>33</v>
      </c>
      <c r="Z213" s="35" t="s">
        <v>33</v>
      </c>
      <c r="AA213" s="35" t="s">
        <v>33</v>
      </c>
      <c r="AB213" s="35" t="s">
        <v>33</v>
      </c>
      <c r="AC213" s="35" t="s">
        <v>33</v>
      </c>
      <c r="AD213" s="35" t="s">
        <v>33</v>
      </c>
      <c r="AE213" s="35" t="s">
        <v>33</v>
      </c>
      <c r="AF213" s="35" t="s">
        <v>33</v>
      </c>
    </row>
    <row r="214" spans="1:32">
      <c r="A214" s="3" t="s">
        <v>34</v>
      </c>
      <c r="B214" s="10" t="s">
        <v>266</v>
      </c>
      <c r="C214" s="41">
        <f>C215+C216+C219+C220+C221</f>
        <v>0</v>
      </c>
      <c r="D214" s="41">
        <f t="shared" ref="D214:AE214" si="71">D215+D216+D219+D220+D221</f>
        <v>0</v>
      </c>
      <c r="E214" s="41">
        <f t="shared" si="71"/>
        <v>0</v>
      </c>
      <c r="F214" s="41">
        <f t="shared" si="71"/>
        <v>0</v>
      </c>
      <c r="G214" s="41">
        <f t="shared" si="71"/>
        <v>0</v>
      </c>
      <c r="H214" s="41">
        <f t="shared" si="71"/>
        <v>0</v>
      </c>
      <c r="I214" s="41">
        <f t="shared" si="71"/>
        <v>0</v>
      </c>
      <c r="J214" s="41">
        <f t="shared" si="71"/>
        <v>0</v>
      </c>
      <c r="K214" s="41">
        <f t="shared" si="71"/>
        <v>0</v>
      </c>
      <c r="L214" s="41">
        <f t="shared" si="71"/>
        <v>0</v>
      </c>
      <c r="M214" s="41">
        <f t="shared" si="71"/>
        <v>0</v>
      </c>
      <c r="N214" s="41">
        <f t="shared" si="71"/>
        <v>0</v>
      </c>
      <c r="O214" s="41">
        <f t="shared" si="71"/>
        <v>0</v>
      </c>
      <c r="P214" s="41">
        <f t="shared" si="71"/>
        <v>0</v>
      </c>
      <c r="Q214" s="41">
        <f t="shared" si="71"/>
        <v>0</v>
      </c>
      <c r="R214" s="41">
        <f t="shared" si="71"/>
        <v>0</v>
      </c>
      <c r="S214" s="41">
        <f t="shared" si="71"/>
        <v>0</v>
      </c>
      <c r="T214" s="41">
        <f t="shared" si="71"/>
        <v>0</v>
      </c>
      <c r="U214" s="41">
        <f t="shared" si="71"/>
        <v>0</v>
      </c>
      <c r="V214" s="41">
        <f t="shared" si="71"/>
        <v>0</v>
      </c>
      <c r="W214" s="41">
        <f t="shared" si="71"/>
        <v>0</v>
      </c>
      <c r="X214" s="41">
        <f t="shared" si="71"/>
        <v>0</v>
      </c>
      <c r="Y214" s="41">
        <f t="shared" si="71"/>
        <v>0</v>
      </c>
      <c r="Z214" s="41">
        <f t="shared" si="71"/>
        <v>0</v>
      </c>
      <c r="AA214" s="41">
        <f t="shared" si="71"/>
        <v>0</v>
      </c>
      <c r="AB214" s="41">
        <f t="shared" si="71"/>
        <v>0</v>
      </c>
      <c r="AC214" s="41">
        <f t="shared" si="71"/>
        <v>0</v>
      </c>
      <c r="AD214" s="41">
        <f t="shared" si="71"/>
        <v>0</v>
      </c>
      <c r="AE214" s="41">
        <f t="shared" si="71"/>
        <v>0</v>
      </c>
      <c r="AF214" s="41">
        <f>AF215+AF216+AF219+AF220+AF221</f>
        <v>0</v>
      </c>
    </row>
    <row r="215" spans="1:32">
      <c r="A215" s="327" t="s">
        <v>35</v>
      </c>
      <c r="B215" s="6" t="s">
        <v>267</v>
      </c>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row>
    <row r="216" spans="1:32">
      <c r="A216" s="327" t="s">
        <v>40</v>
      </c>
      <c r="B216" s="6" t="s">
        <v>268</v>
      </c>
      <c r="C216" s="43">
        <f>C217+C218</f>
        <v>0</v>
      </c>
      <c r="D216" s="43">
        <f t="shared" ref="D216:AE216" si="72">D217+D218</f>
        <v>0</v>
      </c>
      <c r="E216" s="43">
        <f t="shared" si="72"/>
        <v>0</v>
      </c>
      <c r="F216" s="43">
        <f t="shared" si="72"/>
        <v>0</v>
      </c>
      <c r="G216" s="43">
        <f t="shared" si="72"/>
        <v>0</v>
      </c>
      <c r="H216" s="43">
        <f t="shared" si="72"/>
        <v>0</v>
      </c>
      <c r="I216" s="43">
        <f t="shared" si="72"/>
        <v>0</v>
      </c>
      <c r="J216" s="43">
        <f t="shared" si="72"/>
        <v>0</v>
      </c>
      <c r="K216" s="43">
        <f t="shared" si="72"/>
        <v>0</v>
      </c>
      <c r="L216" s="43">
        <f t="shared" si="72"/>
        <v>0</v>
      </c>
      <c r="M216" s="43">
        <f t="shared" si="72"/>
        <v>0</v>
      </c>
      <c r="N216" s="43">
        <f t="shared" si="72"/>
        <v>0</v>
      </c>
      <c r="O216" s="43">
        <f t="shared" si="72"/>
        <v>0</v>
      </c>
      <c r="P216" s="43">
        <f t="shared" si="72"/>
        <v>0</v>
      </c>
      <c r="Q216" s="43">
        <f t="shared" si="72"/>
        <v>0</v>
      </c>
      <c r="R216" s="43">
        <f t="shared" si="72"/>
        <v>0</v>
      </c>
      <c r="S216" s="43">
        <f t="shared" si="72"/>
        <v>0</v>
      </c>
      <c r="T216" s="43">
        <f t="shared" si="72"/>
        <v>0</v>
      </c>
      <c r="U216" s="43">
        <f t="shared" si="72"/>
        <v>0</v>
      </c>
      <c r="V216" s="43">
        <f t="shared" si="72"/>
        <v>0</v>
      </c>
      <c r="W216" s="43">
        <f t="shared" si="72"/>
        <v>0</v>
      </c>
      <c r="X216" s="43">
        <f t="shared" si="72"/>
        <v>0</v>
      </c>
      <c r="Y216" s="43">
        <f t="shared" si="72"/>
        <v>0</v>
      </c>
      <c r="Z216" s="43">
        <f t="shared" si="72"/>
        <v>0</v>
      </c>
      <c r="AA216" s="43">
        <f t="shared" si="72"/>
        <v>0</v>
      </c>
      <c r="AB216" s="43">
        <f t="shared" si="72"/>
        <v>0</v>
      </c>
      <c r="AC216" s="43">
        <f t="shared" si="72"/>
        <v>0</v>
      </c>
      <c r="AD216" s="43">
        <f t="shared" si="72"/>
        <v>0</v>
      </c>
      <c r="AE216" s="43">
        <f t="shared" si="72"/>
        <v>0</v>
      </c>
      <c r="AF216" s="43">
        <f>AF217+AF218</f>
        <v>0</v>
      </c>
    </row>
    <row r="217" spans="1:32">
      <c r="A217" s="327" t="s">
        <v>36</v>
      </c>
      <c r="B217" s="328" t="s">
        <v>269</v>
      </c>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row>
    <row r="218" spans="1:32">
      <c r="A218" s="327" t="s">
        <v>39</v>
      </c>
      <c r="B218" s="328" t="s">
        <v>270</v>
      </c>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row>
    <row r="219" spans="1:32">
      <c r="A219" s="327" t="s">
        <v>66</v>
      </c>
      <c r="B219" s="6" t="s">
        <v>271</v>
      </c>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row>
    <row r="220" spans="1:32">
      <c r="A220" s="327" t="s">
        <v>67</v>
      </c>
      <c r="B220" s="6" t="s">
        <v>272</v>
      </c>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c r="AB220" s="43"/>
      <c r="AC220" s="43"/>
      <c r="AD220" s="43"/>
      <c r="AE220" s="43"/>
      <c r="AF220" s="43"/>
    </row>
    <row r="221" spans="1:32">
      <c r="A221" s="327" t="s">
        <v>68</v>
      </c>
      <c r="B221" s="6" t="s">
        <v>273</v>
      </c>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row>
    <row r="222" spans="1:32">
      <c r="A222" s="3" t="s">
        <v>59</v>
      </c>
      <c r="B222" s="10" t="s">
        <v>274</v>
      </c>
      <c r="C222" s="41">
        <f>C223+C224+C225+C228</f>
        <v>0</v>
      </c>
      <c r="D222" s="41">
        <f t="shared" ref="D222:AE222" si="73">D223+D224+D225+D228</f>
        <v>0</v>
      </c>
      <c r="E222" s="41">
        <f t="shared" si="73"/>
        <v>0</v>
      </c>
      <c r="F222" s="41">
        <f t="shared" si="73"/>
        <v>0</v>
      </c>
      <c r="G222" s="41">
        <f t="shared" si="73"/>
        <v>0</v>
      </c>
      <c r="H222" s="41">
        <f t="shared" si="73"/>
        <v>0</v>
      </c>
      <c r="I222" s="41">
        <f t="shared" si="73"/>
        <v>0</v>
      </c>
      <c r="J222" s="41">
        <f t="shared" si="73"/>
        <v>0</v>
      </c>
      <c r="K222" s="41">
        <f t="shared" si="73"/>
        <v>0</v>
      </c>
      <c r="L222" s="41">
        <f t="shared" si="73"/>
        <v>0</v>
      </c>
      <c r="M222" s="41">
        <f t="shared" si="73"/>
        <v>0</v>
      </c>
      <c r="N222" s="41">
        <f t="shared" si="73"/>
        <v>0</v>
      </c>
      <c r="O222" s="41">
        <f t="shared" si="73"/>
        <v>0</v>
      </c>
      <c r="P222" s="41">
        <f t="shared" si="73"/>
        <v>0</v>
      </c>
      <c r="Q222" s="41">
        <f t="shared" si="73"/>
        <v>0</v>
      </c>
      <c r="R222" s="41">
        <f t="shared" si="73"/>
        <v>0</v>
      </c>
      <c r="S222" s="41">
        <f t="shared" si="73"/>
        <v>0</v>
      </c>
      <c r="T222" s="41">
        <f t="shared" si="73"/>
        <v>0</v>
      </c>
      <c r="U222" s="41">
        <f t="shared" si="73"/>
        <v>0</v>
      </c>
      <c r="V222" s="41">
        <f t="shared" si="73"/>
        <v>0</v>
      </c>
      <c r="W222" s="41">
        <f t="shared" si="73"/>
        <v>0</v>
      </c>
      <c r="X222" s="41">
        <f t="shared" si="73"/>
        <v>0</v>
      </c>
      <c r="Y222" s="41">
        <f t="shared" si="73"/>
        <v>0</v>
      </c>
      <c r="Z222" s="41">
        <f t="shared" si="73"/>
        <v>0</v>
      </c>
      <c r="AA222" s="41">
        <f t="shared" si="73"/>
        <v>0</v>
      </c>
      <c r="AB222" s="41">
        <f t="shared" si="73"/>
        <v>0</v>
      </c>
      <c r="AC222" s="41">
        <f t="shared" si="73"/>
        <v>0</v>
      </c>
      <c r="AD222" s="41">
        <f t="shared" si="73"/>
        <v>0</v>
      </c>
      <c r="AE222" s="41">
        <f t="shared" si="73"/>
        <v>0</v>
      </c>
      <c r="AF222" s="41">
        <f>AF223+AF224+AF225+AF228</f>
        <v>0</v>
      </c>
    </row>
    <row r="223" spans="1:32">
      <c r="A223" s="327" t="s">
        <v>35</v>
      </c>
      <c r="B223" s="6" t="s">
        <v>275</v>
      </c>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c r="AF223" s="43"/>
    </row>
    <row r="224" spans="1:32">
      <c r="A224" s="327" t="s">
        <v>40</v>
      </c>
      <c r="B224" s="6" t="s">
        <v>276</v>
      </c>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row>
    <row r="225" spans="1:32">
      <c r="A225" s="327" t="s">
        <v>66</v>
      </c>
      <c r="B225" s="6" t="s">
        <v>277</v>
      </c>
      <c r="C225" s="43">
        <f>C226+C227</f>
        <v>0</v>
      </c>
      <c r="D225" s="43">
        <f t="shared" ref="D225:AE225" si="74">D226+D227</f>
        <v>0</v>
      </c>
      <c r="E225" s="43">
        <f t="shared" si="74"/>
        <v>0</v>
      </c>
      <c r="F225" s="43">
        <f t="shared" si="74"/>
        <v>0</v>
      </c>
      <c r="G225" s="43">
        <f t="shared" si="74"/>
        <v>0</v>
      </c>
      <c r="H225" s="43">
        <f t="shared" si="74"/>
        <v>0</v>
      </c>
      <c r="I225" s="43">
        <f t="shared" si="74"/>
        <v>0</v>
      </c>
      <c r="J225" s="43">
        <f t="shared" si="74"/>
        <v>0</v>
      </c>
      <c r="K225" s="43">
        <f t="shared" si="74"/>
        <v>0</v>
      </c>
      <c r="L225" s="43">
        <f t="shared" si="74"/>
        <v>0</v>
      </c>
      <c r="M225" s="43">
        <f t="shared" si="74"/>
        <v>0</v>
      </c>
      <c r="N225" s="43">
        <f t="shared" si="74"/>
        <v>0</v>
      </c>
      <c r="O225" s="43">
        <f t="shared" si="74"/>
        <v>0</v>
      </c>
      <c r="P225" s="43">
        <f t="shared" si="74"/>
        <v>0</v>
      </c>
      <c r="Q225" s="43">
        <f t="shared" si="74"/>
        <v>0</v>
      </c>
      <c r="R225" s="43">
        <f t="shared" si="74"/>
        <v>0</v>
      </c>
      <c r="S225" s="43">
        <f t="shared" si="74"/>
        <v>0</v>
      </c>
      <c r="T225" s="43">
        <f t="shared" si="74"/>
        <v>0</v>
      </c>
      <c r="U225" s="43">
        <f t="shared" si="74"/>
        <v>0</v>
      </c>
      <c r="V225" s="43">
        <f t="shared" si="74"/>
        <v>0</v>
      </c>
      <c r="W225" s="43">
        <f t="shared" si="74"/>
        <v>0</v>
      </c>
      <c r="X225" s="43">
        <f t="shared" si="74"/>
        <v>0</v>
      </c>
      <c r="Y225" s="43">
        <f t="shared" si="74"/>
        <v>0</v>
      </c>
      <c r="Z225" s="43">
        <f t="shared" si="74"/>
        <v>0</v>
      </c>
      <c r="AA225" s="43">
        <f t="shared" si="74"/>
        <v>0</v>
      </c>
      <c r="AB225" s="43">
        <f t="shared" si="74"/>
        <v>0</v>
      </c>
      <c r="AC225" s="43">
        <f t="shared" si="74"/>
        <v>0</v>
      </c>
      <c r="AD225" s="43">
        <f t="shared" si="74"/>
        <v>0</v>
      </c>
      <c r="AE225" s="43">
        <f t="shared" si="74"/>
        <v>0</v>
      </c>
      <c r="AF225" s="43">
        <f>AF226+AF227</f>
        <v>0</v>
      </c>
    </row>
    <row r="226" spans="1:32">
      <c r="A226" s="327" t="s">
        <v>36</v>
      </c>
      <c r="B226" s="328" t="s">
        <v>278</v>
      </c>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c r="AA226" s="43"/>
      <c r="AB226" s="43"/>
      <c r="AC226" s="43"/>
      <c r="AD226" s="43"/>
      <c r="AE226" s="43"/>
      <c r="AF226" s="43"/>
    </row>
    <row r="227" spans="1:32">
      <c r="A227" s="329" t="s">
        <v>39</v>
      </c>
      <c r="B227" s="330" t="s">
        <v>279</v>
      </c>
      <c r="C227" s="319">
        <f t="shared" ref="C227:AF227" si="75">C135</f>
        <v>0</v>
      </c>
      <c r="D227" s="319">
        <f t="shared" si="75"/>
        <v>0</v>
      </c>
      <c r="E227" s="319">
        <f t="shared" si="75"/>
        <v>0</v>
      </c>
      <c r="F227" s="319">
        <f t="shared" si="75"/>
        <v>0</v>
      </c>
      <c r="G227" s="319">
        <f t="shared" si="75"/>
        <v>0</v>
      </c>
      <c r="H227" s="319">
        <f t="shared" si="75"/>
        <v>0</v>
      </c>
      <c r="I227" s="319">
        <f t="shared" si="75"/>
        <v>0</v>
      </c>
      <c r="J227" s="319">
        <f t="shared" si="75"/>
        <v>0</v>
      </c>
      <c r="K227" s="319">
        <f t="shared" si="75"/>
        <v>0</v>
      </c>
      <c r="L227" s="319">
        <f t="shared" si="75"/>
        <v>0</v>
      </c>
      <c r="M227" s="319">
        <f t="shared" si="75"/>
        <v>0</v>
      </c>
      <c r="N227" s="319">
        <f t="shared" si="75"/>
        <v>0</v>
      </c>
      <c r="O227" s="319">
        <f t="shared" si="75"/>
        <v>0</v>
      </c>
      <c r="P227" s="319">
        <f t="shared" si="75"/>
        <v>0</v>
      </c>
      <c r="Q227" s="319">
        <f t="shared" si="75"/>
        <v>0</v>
      </c>
      <c r="R227" s="319">
        <f t="shared" si="75"/>
        <v>0</v>
      </c>
      <c r="S227" s="319">
        <f t="shared" si="75"/>
        <v>0</v>
      </c>
      <c r="T227" s="319">
        <f t="shared" si="75"/>
        <v>0</v>
      </c>
      <c r="U227" s="319">
        <f t="shared" si="75"/>
        <v>0</v>
      </c>
      <c r="V227" s="319">
        <f t="shared" si="75"/>
        <v>0</v>
      </c>
      <c r="W227" s="319">
        <f t="shared" si="75"/>
        <v>0</v>
      </c>
      <c r="X227" s="319">
        <f t="shared" si="75"/>
        <v>0</v>
      </c>
      <c r="Y227" s="319">
        <f t="shared" si="75"/>
        <v>0</v>
      </c>
      <c r="Z227" s="319">
        <f t="shared" si="75"/>
        <v>0</v>
      </c>
      <c r="AA227" s="319">
        <f t="shared" si="75"/>
        <v>0</v>
      </c>
      <c r="AB227" s="319">
        <f t="shared" si="75"/>
        <v>0</v>
      </c>
      <c r="AC227" s="319">
        <f t="shared" si="75"/>
        <v>0</v>
      </c>
      <c r="AD227" s="319">
        <f t="shared" si="75"/>
        <v>0</v>
      </c>
      <c r="AE227" s="319">
        <f t="shared" si="75"/>
        <v>0</v>
      </c>
      <c r="AF227" s="319">
        <f t="shared" si="75"/>
        <v>0</v>
      </c>
    </row>
    <row r="228" spans="1:32">
      <c r="A228" s="327" t="s">
        <v>67</v>
      </c>
      <c r="B228" s="6" t="s">
        <v>280</v>
      </c>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c r="AA228" s="43"/>
      <c r="AB228" s="43"/>
      <c r="AC228" s="43"/>
      <c r="AD228" s="43"/>
      <c r="AE228" s="43"/>
      <c r="AF228" s="43"/>
    </row>
    <row r="229" spans="1:32">
      <c r="A229" s="2"/>
      <c r="B229" s="331" t="s">
        <v>281</v>
      </c>
      <c r="C229" s="40">
        <f>C214+C222</f>
        <v>0</v>
      </c>
      <c r="D229" s="40">
        <f t="shared" ref="D229:AE229" si="76">D214+D222</f>
        <v>0</v>
      </c>
      <c r="E229" s="40">
        <f t="shared" si="76"/>
        <v>0</v>
      </c>
      <c r="F229" s="40">
        <f t="shared" si="76"/>
        <v>0</v>
      </c>
      <c r="G229" s="40">
        <f t="shared" si="76"/>
        <v>0</v>
      </c>
      <c r="H229" s="40">
        <f t="shared" si="76"/>
        <v>0</v>
      </c>
      <c r="I229" s="40">
        <f t="shared" si="76"/>
        <v>0</v>
      </c>
      <c r="J229" s="40">
        <f t="shared" si="76"/>
        <v>0</v>
      </c>
      <c r="K229" s="40">
        <f t="shared" si="76"/>
        <v>0</v>
      </c>
      <c r="L229" s="40">
        <f t="shared" si="76"/>
        <v>0</v>
      </c>
      <c r="M229" s="40">
        <f t="shared" si="76"/>
        <v>0</v>
      </c>
      <c r="N229" s="40">
        <f t="shared" si="76"/>
        <v>0</v>
      </c>
      <c r="O229" s="40">
        <f t="shared" si="76"/>
        <v>0</v>
      </c>
      <c r="P229" s="40">
        <f t="shared" si="76"/>
        <v>0</v>
      </c>
      <c r="Q229" s="40">
        <f t="shared" si="76"/>
        <v>0</v>
      </c>
      <c r="R229" s="40">
        <f t="shared" si="76"/>
        <v>0</v>
      </c>
      <c r="S229" s="40">
        <f t="shared" si="76"/>
        <v>0</v>
      </c>
      <c r="T229" s="40">
        <f t="shared" si="76"/>
        <v>0</v>
      </c>
      <c r="U229" s="40">
        <f t="shared" si="76"/>
        <v>0</v>
      </c>
      <c r="V229" s="40">
        <f t="shared" si="76"/>
        <v>0</v>
      </c>
      <c r="W229" s="40">
        <f t="shared" si="76"/>
        <v>0</v>
      </c>
      <c r="X229" s="40">
        <f t="shared" si="76"/>
        <v>0</v>
      </c>
      <c r="Y229" s="40">
        <f t="shared" si="76"/>
        <v>0</v>
      </c>
      <c r="Z229" s="40">
        <f t="shared" si="76"/>
        <v>0</v>
      </c>
      <c r="AA229" s="40">
        <f t="shared" si="76"/>
        <v>0</v>
      </c>
      <c r="AB229" s="40">
        <f t="shared" si="76"/>
        <v>0</v>
      </c>
      <c r="AC229" s="40">
        <f t="shared" si="76"/>
        <v>0</v>
      </c>
      <c r="AD229" s="40">
        <f t="shared" si="76"/>
        <v>0</v>
      </c>
      <c r="AE229" s="40">
        <f t="shared" si="76"/>
        <v>0</v>
      </c>
      <c r="AF229" s="40">
        <f>AF214+AF222</f>
        <v>0</v>
      </c>
    </row>
    <row r="230" spans="1:32">
      <c r="A230" s="16"/>
      <c r="B230" s="66" t="s">
        <v>282</v>
      </c>
      <c r="C230" s="332"/>
      <c r="D230" s="332"/>
      <c r="E230" s="332"/>
      <c r="F230" s="332"/>
      <c r="G230" s="332"/>
      <c r="H230" s="332"/>
      <c r="I230" s="332"/>
      <c r="J230" s="332"/>
      <c r="K230" s="332"/>
      <c r="L230" s="332"/>
      <c r="M230" s="332"/>
      <c r="N230" s="332"/>
      <c r="O230" s="332"/>
      <c r="P230" s="332"/>
      <c r="Q230" s="332"/>
      <c r="R230" s="332"/>
      <c r="S230" s="332"/>
      <c r="T230" s="332"/>
      <c r="U230" s="332"/>
      <c r="V230" s="332"/>
      <c r="W230" s="332"/>
      <c r="X230" s="332"/>
      <c r="Y230" s="332"/>
      <c r="Z230" s="332"/>
      <c r="AA230" s="332"/>
      <c r="AB230" s="332"/>
      <c r="AC230" s="332"/>
      <c r="AD230" s="332"/>
      <c r="AE230" s="332"/>
      <c r="AF230" s="332"/>
    </row>
    <row r="231" spans="1:32">
      <c r="A231" s="3" t="s">
        <v>34</v>
      </c>
      <c r="B231" s="10" t="s">
        <v>283</v>
      </c>
      <c r="C231" s="41">
        <f>SUM(C232:C237)</f>
        <v>0</v>
      </c>
      <c r="D231" s="41">
        <f t="shared" ref="D231:AE231" si="77">SUM(D232:D237)</f>
        <v>0</v>
      </c>
      <c r="E231" s="41">
        <f t="shared" si="77"/>
        <v>0</v>
      </c>
      <c r="F231" s="41">
        <f t="shared" si="77"/>
        <v>0</v>
      </c>
      <c r="G231" s="41">
        <f t="shared" si="77"/>
        <v>0</v>
      </c>
      <c r="H231" s="41">
        <f t="shared" si="77"/>
        <v>0</v>
      </c>
      <c r="I231" s="41">
        <f t="shared" si="77"/>
        <v>0</v>
      </c>
      <c r="J231" s="41">
        <f t="shared" si="77"/>
        <v>0</v>
      </c>
      <c r="K231" s="41">
        <f t="shared" si="77"/>
        <v>0</v>
      </c>
      <c r="L231" s="41">
        <f t="shared" si="77"/>
        <v>0</v>
      </c>
      <c r="M231" s="41">
        <f t="shared" si="77"/>
        <v>0</v>
      </c>
      <c r="N231" s="41">
        <f t="shared" si="77"/>
        <v>0</v>
      </c>
      <c r="O231" s="41">
        <f t="shared" si="77"/>
        <v>0</v>
      </c>
      <c r="P231" s="41">
        <f t="shared" si="77"/>
        <v>0</v>
      </c>
      <c r="Q231" s="41">
        <f t="shared" si="77"/>
        <v>0</v>
      </c>
      <c r="R231" s="41">
        <f t="shared" si="77"/>
        <v>0</v>
      </c>
      <c r="S231" s="41">
        <f t="shared" si="77"/>
        <v>0</v>
      </c>
      <c r="T231" s="41">
        <f t="shared" si="77"/>
        <v>0</v>
      </c>
      <c r="U231" s="41">
        <f t="shared" si="77"/>
        <v>0</v>
      </c>
      <c r="V231" s="41">
        <f t="shared" si="77"/>
        <v>0</v>
      </c>
      <c r="W231" s="41">
        <f t="shared" si="77"/>
        <v>0</v>
      </c>
      <c r="X231" s="41">
        <f t="shared" si="77"/>
        <v>0</v>
      </c>
      <c r="Y231" s="41">
        <f t="shared" si="77"/>
        <v>0</v>
      </c>
      <c r="Z231" s="41">
        <f t="shared" si="77"/>
        <v>0</v>
      </c>
      <c r="AA231" s="41">
        <f t="shared" si="77"/>
        <v>0</v>
      </c>
      <c r="AB231" s="41">
        <f t="shared" si="77"/>
        <v>0</v>
      </c>
      <c r="AC231" s="41">
        <f t="shared" si="77"/>
        <v>0</v>
      </c>
      <c r="AD231" s="41">
        <f t="shared" si="77"/>
        <v>0</v>
      </c>
      <c r="AE231" s="41">
        <f t="shared" si="77"/>
        <v>0</v>
      </c>
      <c r="AF231" s="41">
        <f>SUM(AF232:AF237)</f>
        <v>0</v>
      </c>
    </row>
    <row r="232" spans="1:32">
      <c r="A232" s="327" t="s">
        <v>35</v>
      </c>
      <c r="B232" s="6" t="s">
        <v>284</v>
      </c>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c r="AA232" s="43"/>
      <c r="AB232" s="43"/>
      <c r="AC232" s="43"/>
      <c r="AD232" s="43"/>
      <c r="AE232" s="43"/>
      <c r="AF232" s="43"/>
    </row>
    <row r="233" spans="1:32">
      <c r="A233" s="327" t="s">
        <v>40</v>
      </c>
      <c r="B233" s="6" t="s">
        <v>285</v>
      </c>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c r="AA233" s="43"/>
      <c r="AB233" s="43"/>
      <c r="AC233" s="43"/>
      <c r="AD233" s="43"/>
      <c r="AE233" s="43"/>
      <c r="AF233" s="43"/>
    </row>
    <row r="234" spans="1:32">
      <c r="A234" s="327" t="s">
        <v>66</v>
      </c>
      <c r="B234" s="6" t="s">
        <v>286</v>
      </c>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c r="AA234" s="43"/>
      <c r="AB234" s="43"/>
      <c r="AC234" s="43"/>
      <c r="AD234" s="43"/>
      <c r="AE234" s="43"/>
      <c r="AF234" s="43"/>
    </row>
    <row r="235" spans="1:32">
      <c r="A235" s="327" t="s">
        <v>67</v>
      </c>
      <c r="B235" s="6" t="s">
        <v>287</v>
      </c>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c r="AA235" s="43"/>
      <c r="AB235" s="43"/>
      <c r="AC235" s="43"/>
      <c r="AD235" s="43"/>
      <c r="AE235" s="43"/>
      <c r="AF235" s="43"/>
    </row>
    <row r="236" spans="1:32">
      <c r="A236" s="327" t="s">
        <v>68</v>
      </c>
      <c r="B236" s="6" t="s">
        <v>288</v>
      </c>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c r="AA236" s="43"/>
      <c r="AB236" s="43"/>
      <c r="AC236" s="43"/>
      <c r="AD236" s="43"/>
      <c r="AE236" s="43"/>
      <c r="AF236" s="43"/>
    </row>
    <row r="237" spans="1:32">
      <c r="A237" s="327" t="s">
        <v>289</v>
      </c>
      <c r="B237" s="6" t="s">
        <v>290</v>
      </c>
      <c r="C237" s="43">
        <f>C32</f>
        <v>0</v>
      </c>
      <c r="D237" s="43">
        <f t="shared" ref="D237:AE237" si="78">D32</f>
        <v>0</v>
      </c>
      <c r="E237" s="43">
        <f t="shared" si="78"/>
        <v>0</v>
      </c>
      <c r="F237" s="43">
        <f t="shared" si="78"/>
        <v>0</v>
      </c>
      <c r="G237" s="43">
        <f t="shared" si="78"/>
        <v>0</v>
      </c>
      <c r="H237" s="43">
        <f t="shared" si="78"/>
        <v>0</v>
      </c>
      <c r="I237" s="43">
        <f t="shared" si="78"/>
        <v>0</v>
      </c>
      <c r="J237" s="43">
        <f t="shared" si="78"/>
        <v>0</v>
      </c>
      <c r="K237" s="43">
        <f t="shared" si="78"/>
        <v>0</v>
      </c>
      <c r="L237" s="43">
        <f t="shared" si="78"/>
        <v>0</v>
      </c>
      <c r="M237" s="43">
        <f t="shared" si="78"/>
        <v>0</v>
      </c>
      <c r="N237" s="43">
        <f t="shared" si="78"/>
        <v>0</v>
      </c>
      <c r="O237" s="43">
        <f t="shared" si="78"/>
        <v>0</v>
      </c>
      <c r="P237" s="43">
        <f t="shared" si="78"/>
        <v>0</v>
      </c>
      <c r="Q237" s="43">
        <f t="shared" si="78"/>
        <v>0</v>
      </c>
      <c r="R237" s="43">
        <f t="shared" si="78"/>
        <v>0</v>
      </c>
      <c r="S237" s="43">
        <f t="shared" si="78"/>
        <v>0</v>
      </c>
      <c r="T237" s="43">
        <f t="shared" si="78"/>
        <v>0</v>
      </c>
      <c r="U237" s="43">
        <f t="shared" si="78"/>
        <v>0</v>
      </c>
      <c r="V237" s="43">
        <f t="shared" si="78"/>
        <v>0</v>
      </c>
      <c r="W237" s="43">
        <f t="shared" si="78"/>
        <v>0</v>
      </c>
      <c r="X237" s="43">
        <f t="shared" si="78"/>
        <v>0</v>
      </c>
      <c r="Y237" s="43">
        <f t="shared" si="78"/>
        <v>0</v>
      </c>
      <c r="Z237" s="43">
        <f t="shared" si="78"/>
        <v>0</v>
      </c>
      <c r="AA237" s="43">
        <f t="shared" si="78"/>
        <v>0</v>
      </c>
      <c r="AB237" s="43">
        <f t="shared" si="78"/>
        <v>0</v>
      </c>
      <c r="AC237" s="43">
        <f t="shared" si="78"/>
        <v>0</v>
      </c>
      <c r="AD237" s="43">
        <f t="shared" si="78"/>
        <v>0</v>
      </c>
      <c r="AE237" s="43">
        <f t="shared" si="78"/>
        <v>0</v>
      </c>
      <c r="AF237" s="43">
        <f>AF32</f>
        <v>0</v>
      </c>
    </row>
    <row r="238" spans="1:32">
      <c r="A238" s="333" t="s">
        <v>59</v>
      </c>
      <c r="B238" s="10" t="s">
        <v>291</v>
      </c>
      <c r="C238" s="43">
        <f>C239+C240+C243+C247</f>
        <v>0</v>
      </c>
      <c r="D238" s="43">
        <f t="shared" ref="D238:AE238" si="79">D239+D240+D243+D247</f>
        <v>0</v>
      </c>
      <c r="E238" s="43">
        <f t="shared" si="79"/>
        <v>0</v>
      </c>
      <c r="F238" s="43">
        <f t="shared" si="79"/>
        <v>0</v>
      </c>
      <c r="G238" s="43">
        <f t="shared" si="79"/>
        <v>0</v>
      </c>
      <c r="H238" s="43">
        <f t="shared" si="79"/>
        <v>0</v>
      </c>
      <c r="I238" s="43">
        <f t="shared" si="79"/>
        <v>0</v>
      </c>
      <c r="J238" s="43">
        <f t="shared" si="79"/>
        <v>0</v>
      </c>
      <c r="K238" s="43">
        <f t="shared" si="79"/>
        <v>0</v>
      </c>
      <c r="L238" s="43">
        <f t="shared" si="79"/>
        <v>0</v>
      </c>
      <c r="M238" s="43">
        <f t="shared" si="79"/>
        <v>0</v>
      </c>
      <c r="N238" s="43">
        <f t="shared" si="79"/>
        <v>0</v>
      </c>
      <c r="O238" s="43">
        <f t="shared" si="79"/>
        <v>0</v>
      </c>
      <c r="P238" s="43">
        <f t="shared" si="79"/>
        <v>0</v>
      </c>
      <c r="Q238" s="43">
        <f t="shared" si="79"/>
        <v>0</v>
      </c>
      <c r="R238" s="43">
        <f t="shared" si="79"/>
        <v>0</v>
      </c>
      <c r="S238" s="43">
        <f t="shared" si="79"/>
        <v>0</v>
      </c>
      <c r="T238" s="43">
        <f t="shared" si="79"/>
        <v>0</v>
      </c>
      <c r="U238" s="43">
        <f t="shared" si="79"/>
        <v>0</v>
      </c>
      <c r="V238" s="43">
        <f t="shared" si="79"/>
        <v>0</v>
      </c>
      <c r="W238" s="43">
        <f t="shared" si="79"/>
        <v>0</v>
      </c>
      <c r="X238" s="43">
        <f t="shared" si="79"/>
        <v>0</v>
      </c>
      <c r="Y238" s="43">
        <f t="shared" si="79"/>
        <v>0</v>
      </c>
      <c r="Z238" s="43">
        <f t="shared" si="79"/>
        <v>0</v>
      </c>
      <c r="AA238" s="43">
        <f t="shared" si="79"/>
        <v>0</v>
      </c>
      <c r="AB238" s="43">
        <f t="shared" si="79"/>
        <v>0</v>
      </c>
      <c r="AC238" s="43">
        <f t="shared" si="79"/>
        <v>0</v>
      </c>
      <c r="AD238" s="43">
        <f t="shared" si="79"/>
        <v>0</v>
      </c>
      <c r="AE238" s="43">
        <f t="shared" si="79"/>
        <v>0</v>
      </c>
      <c r="AF238" s="43">
        <f>AF239+AF240+AF243+AF247</f>
        <v>0</v>
      </c>
    </row>
    <row r="239" spans="1:32">
      <c r="A239" s="327" t="s">
        <v>35</v>
      </c>
      <c r="B239" s="6" t="s">
        <v>292</v>
      </c>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c r="AA239" s="43"/>
      <c r="AB239" s="43"/>
      <c r="AC239" s="43"/>
      <c r="AD239" s="43"/>
      <c r="AE239" s="43"/>
      <c r="AF239" s="43"/>
    </row>
    <row r="240" spans="1:32">
      <c r="A240" s="327" t="s">
        <v>40</v>
      </c>
      <c r="B240" s="6" t="s">
        <v>293</v>
      </c>
      <c r="C240" s="43">
        <f>SUM(C241:C242)</f>
        <v>0</v>
      </c>
      <c r="D240" s="43">
        <f t="shared" ref="D240:AE240" si="80">SUM(D241:D242)</f>
        <v>0</v>
      </c>
      <c r="E240" s="43">
        <f t="shared" si="80"/>
        <v>0</v>
      </c>
      <c r="F240" s="43">
        <f t="shared" si="80"/>
        <v>0</v>
      </c>
      <c r="G240" s="43">
        <f t="shared" si="80"/>
        <v>0</v>
      </c>
      <c r="H240" s="43">
        <f t="shared" si="80"/>
        <v>0</v>
      </c>
      <c r="I240" s="43">
        <f t="shared" si="80"/>
        <v>0</v>
      </c>
      <c r="J240" s="43">
        <f t="shared" si="80"/>
        <v>0</v>
      </c>
      <c r="K240" s="43">
        <f t="shared" si="80"/>
        <v>0</v>
      </c>
      <c r="L240" s="43">
        <f t="shared" si="80"/>
        <v>0</v>
      </c>
      <c r="M240" s="43">
        <f t="shared" si="80"/>
        <v>0</v>
      </c>
      <c r="N240" s="43">
        <f t="shared" si="80"/>
        <v>0</v>
      </c>
      <c r="O240" s="43">
        <f t="shared" si="80"/>
        <v>0</v>
      </c>
      <c r="P240" s="43">
        <f t="shared" si="80"/>
        <v>0</v>
      </c>
      <c r="Q240" s="43">
        <f t="shared" si="80"/>
        <v>0</v>
      </c>
      <c r="R240" s="43">
        <f t="shared" si="80"/>
        <v>0</v>
      </c>
      <c r="S240" s="43">
        <f t="shared" si="80"/>
        <v>0</v>
      </c>
      <c r="T240" s="43">
        <f t="shared" si="80"/>
        <v>0</v>
      </c>
      <c r="U240" s="43">
        <f t="shared" si="80"/>
        <v>0</v>
      </c>
      <c r="V240" s="43">
        <f t="shared" si="80"/>
        <v>0</v>
      </c>
      <c r="W240" s="43">
        <f t="shared" si="80"/>
        <v>0</v>
      </c>
      <c r="X240" s="43">
        <f t="shared" si="80"/>
        <v>0</v>
      </c>
      <c r="Y240" s="43">
        <f t="shared" si="80"/>
        <v>0</v>
      </c>
      <c r="Z240" s="43">
        <f t="shared" si="80"/>
        <v>0</v>
      </c>
      <c r="AA240" s="43">
        <f t="shared" si="80"/>
        <v>0</v>
      </c>
      <c r="AB240" s="43">
        <f t="shared" si="80"/>
        <v>0</v>
      </c>
      <c r="AC240" s="43">
        <f t="shared" si="80"/>
        <v>0</v>
      </c>
      <c r="AD240" s="43">
        <f t="shared" si="80"/>
        <v>0</v>
      </c>
      <c r="AE240" s="43">
        <f t="shared" si="80"/>
        <v>0</v>
      </c>
      <c r="AF240" s="43">
        <f>SUM(AF241:AF242)</f>
        <v>0</v>
      </c>
    </row>
    <row r="241" spans="1:72">
      <c r="A241" s="352" t="s">
        <v>36</v>
      </c>
      <c r="B241" s="328" t="s">
        <v>294</v>
      </c>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row>
    <row r="242" spans="1:72">
      <c r="A242" s="352" t="s">
        <v>39</v>
      </c>
      <c r="B242" s="328" t="s">
        <v>295</v>
      </c>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row>
    <row r="243" spans="1:72">
      <c r="A243" s="327" t="s">
        <v>66</v>
      </c>
      <c r="B243" s="6" t="s">
        <v>296</v>
      </c>
      <c r="C243" s="43">
        <f>SUM(C244:C246)</f>
        <v>0</v>
      </c>
      <c r="D243" s="43">
        <f t="shared" ref="D243:AE243" si="81">SUM(D244:D246)</f>
        <v>0</v>
      </c>
      <c r="E243" s="43">
        <f t="shared" si="81"/>
        <v>0</v>
      </c>
      <c r="F243" s="43">
        <f t="shared" si="81"/>
        <v>0</v>
      </c>
      <c r="G243" s="43">
        <f t="shared" si="81"/>
        <v>0</v>
      </c>
      <c r="H243" s="43">
        <f t="shared" si="81"/>
        <v>0</v>
      </c>
      <c r="I243" s="43">
        <f t="shared" si="81"/>
        <v>0</v>
      </c>
      <c r="J243" s="43">
        <f t="shared" si="81"/>
        <v>0</v>
      </c>
      <c r="K243" s="43">
        <f t="shared" si="81"/>
        <v>0</v>
      </c>
      <c r="L243" s="43">
        <f t="shared" si="81"/>
        <v>0</v>
      </c>
      <c r="M243" s="43">
        <f t="shared" si="81"/>
        <v>0</v>
      </c>
      <c r="N243" s="43">
        <f t="shared" si="81"/>
        <v>0</v>
      </c>
      <c r="O243" s="43">
        <f t="shared" si="81"/>
        <v>0</v>
      </c>
      <c r="P243" s="43">
        <f t="shared" si="81"/>
        <v>0</v>
      </c>
      <c r="Q243" s="43">
        <f t="shared" si="81"/>
        <v>0</v>
      </c>
      <c r="R243" s="43">
        <f t="shared" si="81"/>
        <v>0</v>
      </c>
      <c r="S243" s="43">
        <f t="shared" si="81"/>
        <v>0</v>
      </c>
      <c r="T243" s="43">
        <f t="shared" si="81"/>
        <v>0</v>
      </c>
      <c r="U243" s="43">
        <f t="shared" si="81"/>
        <v>0</v>
      </c>
      <c r="V243" s="43">
        <f t="shared" si="81"/>
        <v>0</v>
      </c>
      <c r="W243" s="43">
        <f t="shared" si="81"/>
        <v>0</v>
      </c>
      <c r="X243" s="43">
        <f t="shared" si="81"/>
        <v>0</v>
      </c>
      <c r="Y243" s="43">
        <f t="shared" si="81"/>
        <v>0</v>
      </c>
      <c r="Z243" s="43">
        <f t="shared" si="81"/>
        <v>0</v>
      </c>
      <c r="AA243" s="43">
        <f t="shared" si="81"/>
        <v>0</v>
      </c>
      <c r="AB243" s="43">
        <f t="shared" si="81"/>
        <v>0</v>
      </c>
      <c r="AC243" s="43">
        <f t="shared" si="81"/>
        <v>0</v>
      </c>
      <c r="AD243" s="43">
        <f t="shared" si="81"/>
        <v>0</v>
      </c>
      <c r="AE243" s="43">
        <f t="shared" si="81"/>
        <v>0</v>
      </c>
      <c r="AF243" s="43">
        <f>SUM(AF244:AF246)</f>
        <v>0</v>
      </c>
    </row>
    <row r="244" spans="1:72">
      <c r="A244" s="352" t="s">
        <v>36</v>
      </c>
      <c r="B244" s="328" t="s">
        <v>297</v>
      </c>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c r="AA244" s="43"/>
      <c r="AB244" s="43"/>
      <c r="AC244" s="43"/>
      <c r="AD244" s="43"/>
      <c r="AE244" s="43"/>
      <c r="AF244" s="43"/>
    </row>
    <row r="245" spans="1:72">
      <c r="A245" s="352" t="s">
        <v>39</v>
      </c>
      <c r="B245" s="328" t="s">
        <v>294</v>
      </c>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c r="AA245" s="43"/>
      <c r="AB245" s="43"/>
      <c r="AC245" s="43"/>
      <c r="AD245" s="43"/>
      <c r="AE245" s="43"/>
      <c r="AF245" s="43"/>
    </row>
    <row r="246" spans="1:72">
      <c r="A246" s="352" t="s">
        <v>53</v>
      </c>
      <c r="B246" s="328" t="s">
        <v>298</v>
      </c>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c r="AA246" s="43"/>
      <c r="AB246" s="43"/>
      <c r="AC246" s="43"/>
      <c r="AD246" s="43"/>
      <c r="AE246" s="43"/>
      <c r="AF246" s="43"/>
    </row>
    <row r="247" spans="1:72" ht="12.75" customHeight="1">
      <c r="A247" s="327" t="s">
        <v>67</v>
      </c>
      <c r="B247" s="6" t="s">
        <v>299</v>
      </c>
      <c r="C247" s="43">
        <f>C248+C249</f>
        <v>0</v>
      </c>
      <c r="D247" s="43">
        <f t="shared" ref="D247:AF247" si="82">D248+D249</f>
        <v>0</v>
      </c>
      <c r="E247" s="43">
        <f t="shared" si="82"/>
        <v>0</v>
      </c>
      <c r="F247" s="43">
        <f t="shared" si="82"/>
        <v>0</v>
      </c>
      <c r="G247" s="43">
        <f t="shared" si="82"/>
        <v>0</v>
      </c>
      <c r="H247" s="43">
        <f t="shared" si="82"/>
        <v>0</v>
      </c>
      <c r="I247" s="43">
        <f t="shared" si="82"/>
        <v>0</v>
      </c>
      <c r="J247" s="43">
        <f t="shared" si="82"/>
        <v>0</v>
      </c>
      <c r="K247" s="43">
        <f t="shared" si="82"/>
        <v>0</v>
      </c>
      <c r="L247" s="43">
        <f t="shared" si="82"/>
        <v>0</v>
      </c>
      <c r="M247" s="43">
        <f t="shared" si="82"/>
        <v>0</v>
      </c>
      <c r="N247" s="43">
        <f t="shared" si="82"/>
        <v>0</v>
      </c>
      <c r="O247" s="43">
        <f t="shared" si="82"/>
        <v>0</v>
      </c>
      <c r="P247" s="43">
        <f t="shared" si="82"/>
        <v>0</v>
      </c>
      <c r="Q247" s="43">
        <f t="shared" si="82"/>
        <v>0</v>
      </c>
      <c r="R247" s="43">
        <f t="shared" si="82"/>
        <v>0</v>
      </c>
      <c r="S247" s="43">
        <f t="shared" si="82"/>
        <v>0</v>
      </c>
      <c r="T247" s="43">
        <f t="shared" si="82"/>
        <v>0</v>
      </c>
      <c r="U247" s="43">
        <f t="shared" si="82"/>
        <v>0</v>
      </c>
      <c r="V247" s="43">
        <f t="shared" si="82"/>
        <v>0</v>
      </c>
      <c r="W247" s="43">
        <f t="shared" si="82"/>
        <v>0</v>
      </c>
      <c r="X247" s="43">
        <f t="shared" si="82"/>
        <v>0</v>
      </c>
      <c r="Y247" s="43">
        <f t="shared" si="82"/>
        <v>0</v>
      </c>
      <c r="Z247" s="43">
        <f t="shared" si="82"/>
        <v>0</v>
      </c>
      <c r="AA247" s="43">
        <f t="shared" si="82"/>
        <v>0</v>
      </c>
      <c r="AB247" s="43">
        <f t="shared" si="82"/>
        <v>0</v>
      </c>
      <c r="AC247" s="43">
        <f t="shared" si="82"/>
        <v>0</v>
      </c>
      <c r="AD247" s="43">
        <f t="shared" si="82"/>
        <v>0</v>
      </c>
      <c r="AE247" s="43">
        <f t="shared" si="82"/>
        <v>0</v>
      </c>
      <c r="AF247" s="43">
        <f t="shared" si="82"/>
        <v>0</v>
      </c>
      <c r="AG247" s="287"/>
      <c r="AH247" s="287"/>
      <c r="AI247" s="287"/>
      <c r="AJ247" s="287"/>
      <c r="AK247" s="287"/>
      <c r="AL247" s="287"/>
      <c r="AM247" s="287"/>
      <c r="AN247" s="287"/>
      <c r="AO247" s="287"/>
      <c r="AP247" s="287"/>
      <c r="AQ247" s="287"/>
      <c r="AR247" s="287"/>
      <c r="AS247" s="287"/>
      <c r="AT247" s="287"/>
      <c r="AU247" s="287"/>
      <c r="AV247" s="287"/>
      <c r="AW247" s="287"/>
      <c r="AX247" s="287"/>
      <c r="AY247" s="287"/>
      <c r="AZ247" s="287"/>
      <c r="BA247" s="287"/>
      <c r="BB247" s="287"/>
      <c r="BC247" s="287"/>
      <c r="BD247" s="287"/>
      <c r="BE247" s="287"/>
      <c r="BF247" s="287"/>
      <c r="BG247" s="287"/>
      <c r="BH247" s="287"/>
      <c r="BI247" s="287"/>
      <c r="BJ247" s="287"/>
      <c r="BK247" s="287"/>
      <c r="BL247" s="287"/>
      <c r="BM247" s="287"/>
      <c r="BN247" s="287"/>
      <c r="BO247" s="287"/>
      <c r="BP247" s="287"/>
      <c r="BQ247" s="287"/>
      <c r="BR247" s="287"/>
      <c r="BS247" s="287"/>
      <c r="BT247" s="287"/>
    </row>
    <row r="248" spans="1:72">
      <c r="A248" s="327" t="s">
        <v>36</v>
      </c>
      <c r="B248" s="328" t="s">
        <v>300</v>
      </c>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287"/>
      <c r="AH248" s="287"/>
      <c r="AI248" s="287"/>
      <c r="AJ248" s="287"/>
      <c r="AK248" s="287"/>
      <c r="AL248" s="287"/>
      <c r="AM248" s="287"/>
      <c r="AN248" s="287"/>
      <c r="AO248" s="287"/>
      <c r="AP248" s="287"/>
      <c r="AQ248" s="287"/>
      <c r="AR248" s="287"/>
      <c r="AS248" s="287"/>
      <c r="AT248" s="287"/>
      <c r="AU248" s="287"/>
      <c r="AV248" s="287"/>
      <c r="AW248" s="287"/>
      <c r="AX248" s="287"/>
      <c r="AY248" s="287"/>
      <c r="AZ248" s="287"/>
      <c r="BA248" s="287"/>
      <c r="BB248" s="287"/>
      <c r="BC248" s="287"/>
      <c r="BD248" s="287"/>
      <c r="BE248" s="287"/>
      <c r="BF248" s="287"/>
      <c r="BG248" s="287"/>
      <c r="BH248" s="287"/>
      <c r="BI248" s="287"/>
      <c r="BJ248" s="287"/>
      <c r="BK248" s="287"/>
      <c r="BL248" s="287"/>
      <c r="BM248" s="287"/>
      <c r="BN248" s="287"/>
      <c r="BO248" s="287"/>
      <c r="BP248" s="287"/>
      <c r="BQ248" s="287"/>
      <c r="BR248" s="287"/>
      <c r="BS248" s="287"/>
      <c r="BT248" s="287"/>
    </row>
    <row r="249" spans="1:72">
      <c r="A249" s="327" t="s">
        <v>39</v>
      </c>
      <c r="B249" s="328" t="s">
        <v>301</v>
      </c>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287"/>
      <c r="AH249" s="287"/>
      <c r="AI249" s="287"/>
      <c r="AJ249" s="287"/>
      <c r="AK249" s="287"/>
      <c r="AL249" s="287"/>
      <c r="AM249" s="287"/>
      <c r="AN249" s="287"/>
      <c r="AO249" s="287"/>
      <c r="AP249" s="287"/>
      <c r="AQ249" s="287"/>
      <c r="AR249" s="287"/>
      <c r="AS249" s="287"/>
      <c r="AT249" s="287"/>
      <c r="AU249" s="287"/>
      <c r="AV249" s="287"/>
      <c r="AW249" s="287"/>
      <c r="AX249" s="287"/>
      <c r="AY249" s="287"/>
      <c r="AZ249" s="287"/>
      <c r="BA249" s="287"/>
      <c r="BB249" s="287"/>
      <c r="BC249" s="287"/>
      <c r="BD249" s="287"/>
      <c r="BE249" s="287"/>
      <c r="BF249" s="287"/>
      <c r="BG249" s="287"/>
      <c r="BH249" s="287"/>
      <c r="BI249" s="287"/>
      <c r="BJ249" s="287"/>
      <c r="BK249" s="287"/>
      <c r="BL249" s="287"/>
      <c r="BM249" s="287"/>
      <c r="BN249" s="287"/>
      <c r="BO249" s="287"/>
      <c r="BP249" s="287"/>
      <c r="BQ249" s="287"/>
      <c r="BR249" s="287"/>
      <c r="BS249" s="287"/>
      <c r="BT249" s="287"/>
    </row>
    <row r="250" spans="1:72">
      <c r="A250" s="344"/>
      <c r="B250" s="331" t="s">
        <v>302</v>
      </c>
      <c r="C250" s="345">
        <f>C231+C238</f>
        <v>0</v>
      </c>
      <c r="D250" s="345">
        <f t="shared" ref="D250:AE250" si="83">D231+D238</f>
        <v>0</v>
      </c>
      <c r="E250" s="345">
        <f t="shared" si="83"/>
        <v>0</v>
      </c>
      <c r="F250" s="345">
        <f t="shared" si="83"/>
        <v>0</v>
      </c>
      <c r="G250" s="345">
        <f t="shared" si="83"/>
        <v>0</v>
      </c>
      <c r="H250" s="345">
        <f t="shared" si="83"/>
        <v>0</v>
      </c>
      <c r="I250" s="345">
        <f t="shared" si="83"/>
        <v>0</v>
      </c>
      <c r="J250" s="345">
        <f t="shared" si="83"/>
        <v>0</v>
      </c>
      <c r="K250" s="345">
        <f t="shared" si="83"/>
        <v>0</v>
      </c>
      <c r="L250" s="345">
        <f t="shared" si="83"/>
        <v>0</v>
      </c>
      <c r="M250" s="345">
        <f t="shared" si="83"/>
        <v>0</v>
      </c>
      <c r="N250" s="345">
        <f t="shared" si="83"/>
        <v>0</v>
      </c>
      <c r="O250" s="345">
        <f t="shared" si="83"/>
        <v>0</v>
      </c>
      <c r="P250" s="345">
        <f t="shared" si="83"/>
        <v>0</v>
      </c>
      <c r="Q250" s="345">
        <f t="shared" si="83"/>
        <v>0</v>
      </c>
      <c r="R250" s="345">
        <f t="shared" si="83"/>
        <v>0</v>
      </c>
      <c r="S250" s="345">
        <f t="shared" si="83"/>
        <v>0</v>
      </c>
      <c r="T250" s="345">
        <f t="shared" si="83"/>
        <v>0</v>
      </c>
      <c r="U250" s="345">
        <f t="shared" si="83"/>
        <v>0</v>
      </c>
      <c r="V250" s="345">
        <f t="shared" si="83"/>
        <v>0</v>
      </c>
      <c r="W250" s="345">
        <f t="shared" si="83"/>
        <v>0</v>
      </c>
      <c r="X250" s="345">
        <f t="shared" si="83"/>
        <v>0</v>
      </c>
      <c r="Y250" s="345">
        <f t="shared" si="83"/>
        <v>0</v>
      </c>
      <c r="Z250" s="345">
        <f t="shared" si="83"/>
        <v>0</v>
      </c>
      <c r="AA250" s="345">
        <f t="shared" si="83"/>
        <v>0</v>
      </c>
      <c r="AB250" s="345">
        <f t="shared" si="83"/>
        <v>0</v>
      </c>
      <c r="AC250" s="345">
        <f t="shared" si="83"/>
        <v>0</v>
      </c>
      <c r="AD250" s="345">
        <f t="shared" si="83"/>
        <v>0</v>
      </c>
      <c r="AE250" s="345">
        <f t="shared" si="83"/>
        <v>0</v>
      </c>
      <c r="AF250" s="345">
        <f>AF231+AF238</f>
        <v>0</v>
      </c>
    </row>
    <row r="251" spans="1:72" s="57" customFormat="1">
      <c r="A251" s="353"/>
      <c r="B251" s="354" t="s">
        <v>303</v>
      </c>
      <c r="C251" s="355">
        <f>C229-C250</f>
        <v>0</v>
      </c>
      <c r="D251" s="355">
        <f t="shared" ref="D251:AE251" si="84">D229-D250</f>
        <v>0</v>
      </c>
      <c r="E251" s="355">
        <f t="shared" si="84"/>
        <v>0</v>
      </c>
      <c r="F251" s="355">
        <f t="shared" si="84"/>
        <v>0</v>
      </c>
      <c r="G251" s="355">
        <f t="shared" si="84"/>
        <v>0</v>
      </c>
      <c r="H251" s="355">
        <f t="shared" si="84"/>
        <v>0</v>
      </c>
      <c r="I251" s="355">
        <f t="shared" si="84"/>
        <v>0</v>
      </c>
      <c r="J251" s="355">
        <f t="shared" si="84"/>
        <v>0</v>
      </c>
      <c r="K251" s="355">
        <f t="shared" si="84"/>
        <v>0</v>
      </c>
      <c r="L251" s="355">
        <f t="shared" si="84"/>
        <v>0</v>
      </c>
      <c r="M251" s="355">
        <f t="shared" si="84"/>
        <v>0</v>
      </c>
      <c r="N251" s="355">
        <f t="shared" si="84"/>
        <v>0</v>
      </c>
      <c r="O251" s="355">
        <f t="shared" si="84"/>
        <v>0</v>
      </c>
      <c r="P251" s="355">
        <f t="shared" si="84"/>
        <v>0</v>
      </c>
      <c r="Q251" s="355">
        <f t="shared" si="84"/>
        <v>0</v>
      </c>
      <c r="R251" s="355">
        <f t="shared" si="84"/>
        <v>0</v>
      </c>
      <c r="S251" s="355">
        <f t="shared" si="84"/>
        <v>0</v>
      </c>
      <c r="T251" s="355">
        <f t="shared" si="84"/>
        <v>0</v>
      </c>
      <c r="U251" s="355">
        <f t="shared" si="84"/>
        <v>0</v>
      </c>
      <c r="V251" s="355">
        <f t="shared" si="84"/>
        <v>0</v>
      </c>
      <c r="W251" s="355">
        <f t="shared" si="84"/>
        <v>0</v>
      </c>
      <c r="X251" s="355">
        <f t="shared" si="84"/>
        <v>0</v>
      </c>
      <c r="Y251" s="355">
        <f t="shared" si="84"/>
        <v>0</v>
      </c>
      <c r="Z251" s="355">
        <f t="shared" si="84"/>
        <v>0</v>
      </c>
      <c r="AA251" s="355">
        <f t="shared" si="84"/>
        <v>0</v>
      </c>
      <c r="AB251" s="355">
        <f t="shared" si="84"/>
        <v>0</v>
      </c>
      <c r="AC251" s="355">
        <f t="shared" si="84"/>
        <v>0</v>
      </c>
      <c r="AD251" s="355">
        <f t="shared" si="84"/>
        <v>0</v>
      </c>
      <c r="AE251" s="355">
        <f t="shared" si="84"/>
        <v>0</v>
      </c>
      <c r="AF251" s="355">
        <f>AF229-AF250</f>
        <v>0</v>
      </c>
    </row>
    <row r="252" spans="1:72">
      <c r="A252" s="340"/>
      <c r="B252" s="320"/>
      <c r="C252" s="321"/>
      <c r="D252" s="321"/>
      <c r="E252" s="321"/>
      <c r="F252" s="321"/>
      <c r="G252" s="321"/>
      <c r="H252" s="321"/>
      <c r="I252" s="321"/>
      <c r="J252" s="321"/>
      <c r="K252" s="321"/>
      <c r="L252" s="321"/>
      <c r="M252" s="321"/>
      <c r="N252" s="321"/>
      <c r="O252" s="321"/>
      <c r="P252" s="321"/>
      <c r="Q252" s="321"/>
      <c r="R252" s="321"/>
      <c r="S252" s="321"/>
      <c r="T252" s="321"/>
      <c r="U252" s="321"/>
      <c r="V252" s="321"/>
      <c r="W252" s="321"/>
      <c r="X252" s="321"/>
      <c r="Y252" s="321"/>
      <c r="Z252" s="321"/>
      <c r="AA252" s="321"/>
      <c r="AB252" s="321"/>
      <c r="AC252" s="321"/>
      <c r="AD252" s="321"/>
      <c r="AE252" s="321"/>
      <c r="AF252" s="321"/>
    </row>
    <row r="253" spans="1:72" s="326" customFormat="1">
      <c r="A253" s="324" t="s">
        <v>317</v>
      </c>
      <c r="B253" s="29"/>
      <c r="C253" s="32"/>
      <c r="D253" s="32"/>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row>
    <row r="254" spans="1:72">
      <c r="A254" s="92"/>
    </row>
    <row r="255" spans="1:72" s="289" customFormat="1">
      <c r="A255" s="31" t="s">
        <v>31</v>
      </c>
      <c r="B255" s="58" t="s">
        <v>32</v>
      </c>
      <c r="C255" s="35" t="s">
        <v>33</v>
      </c>
      <c r="D255" s="35" t="s">
        <v>33</v>
      </c>
      <c r="E255" s="35" t="s">
        <v>33</v>
      </c>
      <c r="F255" s="35" t="s">
        <v>33</v>
      </c>
      <c r="G255" s="35" t="s">
        <v>33</v>
      </c>
      <c r="H255" s="35" t="s">
        <v>33</v>
      </c>
      <c r="I255" s="35" t="s">
        <v>33</v>
      </c>
      <c r="J255" s="35" t="s">
        <v>33</v>
      </c>
      <c r="K255" s="35" t="s">
        <v>33</v>
      </c>
      <c r="L255" s="35" t="s">
        <v>33</v>
      </c>
      <c r="M255" s="35" t="s">
        <v>33</v>
      </c>
      <c r="N255" s="35" t="s">
        <v>33</v>
      </c>
      <c r="O255" s="35" t="s">
        <v>33</v>
      </c>
      <c r="P255" s="35" t="s">
        <v>33</v>
      </c>
      <c r="Q255" s="35" t="s">
        <v>33</v>
      </c>
      <c r="R255" s="35" t="s">
        <v>33</v>
      </c>
      <c r="S255" s="35" t="s">
        <v>33</v>
      </c>
      <c r="T255" s="35" t="s">
        <v>33</v>
      </c>
      <c r="U255" s="35" t="s">
        <v>33</v>
      </c>
      <c r="V255" s="35" t="s">
        <v>33</v>
      </c>
      <c r="W255" s="35" t="s">
        <v>33</v>
      </c>
      <c r="X255" s="35" t="s">
        <v>33</v>
      </c>
      <c r="Y255" s="35" t="s">
        <v>33</v>
      </c>
      <c r="Z255" s="35" t="s">
        <v>33</v>
      </c>
      <c r="AA255" s="35" t="s">
        <v>33</v>
      </c>
      <c r="AB255" s="35" t="s">
        <v>33</v>
      </c>
      <c r="AC255" s="35" t="s">
        <v>33</v>
      </c>
      <c r="AD255" s="35" t="s">
        <v>33</v>
      </c>
      <c r="AE255" s="35" t="s">
        <v>33</v>
      </c>
      <c r="AF255" s="35" t="s">
        <v>33</v>
      </c>
    </row>
    <row r="256" spans="1:72">
      <c r="A256" s="3" t="s">
        <v>34</v>
      </c>
      <c r="B256" s="10" t="s">
        <v>266</v>
      </c>
      <c r="C256" s="41">
        <f t="shared" ref="C256:AE256" si="85">C257+C258+C261+C262+C263</f>
        <v>0</v>
      </c>
      <c r="D256" s="41">
        <f t="shared" si="85"/>
        <v>0</v>
      </c>
      <c r="E256" s="41">
        <f t="shared" si="85"/>
        <v>0</v>
      </c>
      <c r="F256" s="41">
        <f t="shared" si="85"/>
        <v>0</v>
      </c>
      <c r="G256" s="41">
        <f t="shared" si="85"/>
        <v>0</v>
      </c>
      <c r="H256" s="41">
        <f t="shared" si="85"/>
        <v>0</v>
      </c>
      <c r="I256" s="41">
        <f t="shared" si="85"/>
        <v>0</v>
      </c>
      <c r="J256" s="41">
        <f t="shared" si="85"/>
        <v>0</v>
      </c>
      <c r="K256" s="41">
        <f t="shared" si="85"/>
        <v>0</v>
      </c>
      <c r="L256" s="41">
        <f t="shared" si="85"/>
        <v>0</v>
      </c>
      <c r="M256" s="41">
        <f t="shared" si="85"/>
        <v>0</v>
      </c>
      <c r="N256" s="41">
        <f t="shared" si="85"/>
        <v>0</v>
      </c>
      <c r="O256" s="41">
        <f t="shared" si="85"/>
        <v>0</v>
      </c>
      <c r="P256" s="41">
        <f t="shared" si="85"/>
        <v>0</v>
      </c>
      <c r="Q256" s="41">
        <f t="shared" si="85"/>
        <v>0</v>
      </c>
      <c r="R256" s="41">
        <f t="shared" si="85"/>
        <v>0</v>
      </c>
      <c r="S256" s="41">
        <f t="shared" si="85"/>
        <v>0</v>
      </c>
      <c r="T256" s="41">
        <f t="shared" si="85"/>
        <v>0</v>
      </c>
      <c r="U256" s="41">
        <f t="shared" si="85"/>
        <v>0</v>
      </c>
      <c r="V256" s="41">
        <f t="shared" si="85"/>
        <v>0</v>
      </c>
      <c r="W256" s="41">
        <f t="shared" si="85"/>
        <v>0</v>
      </c>
      <c r="X256" s="41">
        <f t="shared" si="85"/>
        <v>0</v>
      </c>
      <c r="Y256" s="41">
        <f t="shared" si="85"/>
        <v>0</v>
      </c>
      <c r="Z256" s="41">
        <f t="shared" si="85"/>
        <v>0</v>
      </c>
      <c r="AA256" s="41">
        <f t="shared" si="85"/>
        <v>0</v>
      </c>
      <c r="AB256" s="41">
        <f t="shared" si="85"/>
        <v>0</v>
      </c>
      <c r="AC256" s="41">
        <f t="shared" si="85"/>
        <v>0</v>
      </c>
      <c r="AD256" s="41">
        <f t="shared" si="85"/>
        <v>0</v>
      </c>
      <c r="AE256" s="41">
        <f t="shared" si="85"/>
        <v>0</v>
      </c>
      <c r="AF256" s="41">
        <f>AF257+AF258+AF261+AF262+AF263</f>
        <v>0</v>
      </c>
    </row>
    <row r="257" spans="1:32">
      <c r="A257" s="327" t="s">
        <v>35</v>
      </c>
      <c r="B257" s="6" t="s">
        <v>267</v>
      </c>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c r="AA257" s="43"/>
      <c r="AB257" s="43"/>
      <c r="AC257" s="43"/>
      <c r="AD257" s="43"/>
      <c r="AE257" s="43"/>
      <c r="AF257" s="43"/>
    </row>
    <row r="258" spans="1:32">
      <c r="A258" s="327" t="s">
        <v>40</v>
      </c>
      <c r="B258" s="6" t="s">
        <v>268</v>
      </c>
      <c r="C258" s="43">
        <f t="shared" ref="C258:AE258" si="86">C259+C260</f>
        <v>0</v>
      </c>
      <c r="D258" s="43">
        <f t="shared" si="86"/>
        <v>0</v>
      </c>
      <c r="E258" s="43">
        <f t="shared" si="86"/>
        <v>0</v>
      </c>
      <c r="F258" s="43">
        <f t="shared" si="86"/>
        <v>0</v>
      </c>
      <c r="G258" s="43">
        <f t="shared" si="86"/>
        <v>0</v>
      </c>
      <c r="H258" s="43">
        <f t="shared" si="86"/>
        <v>0</v>
      </c>
      <c r="I258" s="43">
        <f t="shared" si="86"/>
        <v>0</v>
      </c>
      <c r="J258" s="43">
        <f t="shared" si="86"/>
        <v>0</v>
      </c>
      <c r="K258" s="43">
        <f t="shared" si="86"/>
        <v>0</v>
      </c>
      <c r="L258" s="43">
        <f t="shared" si="86"/>
        <v>0</v>
      </c>
      <c r="M258" s="43">
        <f t="shared" si="86"/>
        <v>0</v>
      </c>
      <c r="N258" s="43">
        <f t="shared" si="86"/>
        <v>0</v>
      </c>
      <c r="O258" s="43">
        <f t="shared" si="86"/>
        <v>0</v>
      </c>
      <c r="P258" s="43">
        <f t="shared" si="86"/>
        <v>0</v>
      </c>
      <c r="Q258" s="43">
        <f t="shared" si="86"/>
        <v>0</v>
      </c>
      <c r="R258" s="43">
        <f t="shared" si="86"/>
        <v>0</v>
      </c>
      <c r="S258" s="43">
        <f t="shared" si="86"/>
        <v>0</v>
      </c>
      <c r="T258" s="43">
        <f t="shared" si="86"/>
        <v>0</v>
      </c>
      <c r="U258" s="43">
        <f t="shared" si="86"/>
        <v>0</v>
      </c>
      <c r="V258" s="43">
        <f t="shared" si="86"/>
        <v>0</v>
      </c>
      <c r="W258" s="43">
        <f t="shared" si="86"/>
        <v>0</v>
      </c>
      <c r="X258" s="43">
        <f t="shared" si="86"/>
        <v>0</v>
      </c>
      <c r="Y258" s="43">
        <f t="shared" si="86"/>
        <v>0</v>
      </c>
      <c r="Z258" s="43">
        <f t="shared" si="86"/>
        <v>0</v>
      </c>
      <c r="AA258" s="43">
        <f t="shared" si="86"/>
        <v>0</v>
      </c>
      <c r="AB258" s="43">
        <f t="shared" si="86"/>
        <v>0</v>
      </c>
      <c r="AC258" s="43">
        <f t="shared" si="86"/>
        <v>0</v>
      </c>
      <c r="AD258" s="43">
        <f t="shared" si="86"/>
        <v>0</v>
      </c>
      <c r="AE258" s="43">
        <f t="shared" si="86"/>
        <v>0</v>
      </c>
      <c r="AF258" s="43">
        <f>AF259+AF260</f>
        <v>0</v>
      </c>
    </row>
    <row r="259" spans="1:32">
      <c r="A259" s="327" t="s">
        <v>36</v>
      </c>
      <c r="B259" s="328" t="s">
        <v>269</v>
      </c>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c r="AA259" s="43"/>
      <c r="AB259" s="43"/>
      <c r="AC259" s="43"/>
      <c r="AD259" s="43"/>
      <c r="AE259" s="43"/>
      <c r="AF259" s="43"/>
    </row>
    <row r="260" spans="1:32">
      <c r="A260" s="327" t="s">
        <v>39</v>
      </c>
      <c r="B260" s="328" t="s">
        <v>270</v>
      </c>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c r="AA260" s="43"/>
      <c r="AB260" s="43"/>
      <c r="AC260" s="43"/>
      <c r="AD260" s="43"/>
      <c r="AE260" s="43"/>
      <c r="AF260" s="43"/>
    </row>
    <row r="261" spans="1:32">
      <c r="A261" s="327" t="s">
        <v>66</v>
      </c>
      <c r="B261" s="6" t="s">
        <v>271</v>
      </c>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c r="AA261" s="43"/>
      <c r="AB261" s="43"/>
      <c r="AC261" s="43"/>
      <c r="AD261" s="43"/>
      <c r="AE261" s="43"/>
      <c r="AF261" s="43"/>
    </row>
    <row r="262" spans="1:32">
      <c r="A262" s="327" t="s">
        <v>67</v>
      </c>
      <c r="B262" s="6" t="s">
        <v>272</v>
      </c>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c r="AA262" s="43"/>
      <c r="AB262" s="43"/>
      <c r="AC262" s="43"/>
      <c r="AD262" s="43"/>
      <c r="AE262" s="43"/>
      <c r="AF262" s="43"/>
    </row>
    <row r="263" spans="1:32">
      <c r="A263" s="327" t="s">
        <v>68</v>
      </c>
      <c r="B263" s="6" t="s">
        <v>273</v>
      </c>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c r="AA263" s="43"/>
      <c r="AB263" s="43"/>
      <c r="AC263" s="43"/>
      <c r="AD263" s="43"/>
      <c r="AE263" s="43"/>
      <c r="AF263" s="43"/>
    </row>
    <row r="264" spans="1:32">
      <c r="A264" s="3" t="s">
        <v>59</v>
      </c>
      <c r="B264" s="10" t="s">
        <v>274</v>
      </c>
      <c r="C264" s="41">
        <f t="shared" ref="C264:AE264" si="87">C265+C266+C267+C270</f>
        <v>0</v>
      </c>
      <c r="D264" s="41">
        <f t="shared" si="87"/>
        <v>0</v>
      </c>
      <c r="E264" s="41">
        <f t="shared" si="87"/>
        <v>0</v>
      </c>
      <c r="F264" s="41">
        <f t="shared" si="87"/>
        <v>0</v>
      </c>
      <c r="G264" s="41">
        <f t="shared" si="87"/>
        <v>0</v>
      </c>
      <c r="H264" s="41">
        <f t="shared" si="87"/>
        <v>0</v>
      </c>
      <c r="I264" s="41">
        <f t="shared" si="87"/>
        <v>0</v>
      </c>
      <c r="J264" s="41">
        <f t="shared" si="87"/>
        <v>0</v>
      </c>
      <c r="K264" s="41">
        <f t="shared" si="87"/>
        <v>0</v>
      </c>
      <c r="L264" s="41">
        <f t="shared" si="87"/>
        <v>0</v>
      </c>
      <c r="M264" s="41">
        <f t="shared" si="87"/>
        <v>0</v>
      </c>
      <c r="N264" s="41">
        <f t="shared" si="87"/>
        <v>0</v>
      </c>
      <c r="O264" s="41">
        <f t="shared" si="87"/>
        <v>0</v>
      </c>
      <c r="P264" s="41">
        <f t="shared" si="87"/>
        <v>0</v>
      </c>
      <c r="Q264" s="41">
        <f t="shared" si="87"/>
        <v>0</v>
      </c>
      <c r="R264" s="41">
        <f t="shared" si="87"/>
        <v>0</v>
      </c>
      <c r="S264" s="41">
        <f t="shared" si="87"/>
        <v>0</v>
      </c>
      <c r="T264" s="41">
        <f t="shared" si="87"/>
        <v>0</v>
      </c>
      <c r="U264" s="41">
        <f t="shared" si="87"/>
        <v>0</v>
      </c>
      <c r="V264" s="41">
        <f t="shared" si="87"/>
        <v>0</v>
      </c>
      <c r="W264" s="41">
        <f t="shared" si="87"/>
        <v>0</v>
      </c>
      <c r="X264" s="41">
        <f t="shared" si="87"/>
        <v>0</v>
      </c>
      <c r="Y264" s="41">
        <f t="shared" si="87"/>
        <v>0</v>
      </c>
      <c r="Z264" s="41">
        <f t="shared" si="87"/>
        <v>0</v>
      </c>
      <c r="AA264" s="41">
        <f t="shared" si="87"/>
        <v>0</v>
      </c>
      <c r="AB264" s="41">
        <f t="shared" si="87"/>
        <v>0</v>
      </c>
      <c r="AC264" s="41">
        <f t="shared" si="87"/>
        <v>0</v>
      </c>
      <c r="AD264" s="41">
        <f t="shared" si="87"/>
        <v>0</v>
      </c>
      <c r="AE264" s="41">
        <f t="shared" si="87"/>
        <v>0</v>
      </c>
      <c r="AF264" s="41">
        <f>AF265+AF266+AF267+AF270</f>
        <v>0</v>
      </c>
    </row>
    <row r="265" spans="1:32">
      <c r="A265" s="327" t="s">
        <v>35</v>
      </c>
      <c r="B265" s="6" t="s">
        <v>275</v>
      </c>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c r="AA265" s="43"/>
      <c r="AB265" s="43"/>
      <c r="AC265" s="43"/>
      <c r="AD265" s="43"/>
      <c r="AE265" s="43"/>
      <c r="AF265" s="43"/>
    </row>
    <row r="266" spans="1:32">
      <c r="A266" s="327" t="s">
        <v>40</v>
      </c>
      <c r="B266" s="6" t="s">
        <v>276</v>
      </c>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c r="AA266" s="43"/>
      <c r="AB266" s="43"/>
      <c r="AC266" s="43"/>
      <c r="AD266" s="43"/>
      <c r="AE266" s="43"/>
      <c r="AF266" s="43"/>
    </row>
    <row r="267" spans="1:32">
      <c r="A267" s="327" t="s">
        <v>66</v>
      </c>
      <c r="B267" s="6" t="s">
        <v>277</v>
      </c>
      <c r="C267" s="43">
        <f t="shared" ref="C267:AE267" si="88">C268+C269</f>
        <v>0</v>
      </c>
      <c r="D267" s="43">
        <f t="shared" si="88"/>
        <v>0</v>
      </c>
      <c r="E267" s="43">
        <f t="shared" si="88"/>
        <v>0</v>
      </c>
      <c r="F267" s="43">
        <f t="shared" si="88"/>
        <v>0</v>
      </c>
      <c r="G267" s="43">
        <f t="shared" si="88"/>
        <v>0</v>
      </c>
      <c r="H267" s="43">
        <f t="shared" si="88"/>
        <v>0</v>
      </c>
      <c r="I267" s="43">
        <f t="shared" si="88"/>
        <v>0</v>
      </c>
      <c r="J267" s="43">
        <f t="shared" si="88"/>
        <v>0</v>
      </c>
      <c r="K267" s="43">
        <f t="shared" si="88"/>
        <v>0</v>
      </c>
      <c r="L267" s="43">
        <f t="shared" si="88"/>
        <v>0</v>
      </c>
      <c r="M267" s="43">
        <f t="shared" si="88"/>
        <v>0</v>
      </c>
      <c r="N267" s="43">
        <f t="shared" si="88"/>
        <v>0</v>
      </c>
      <c r="O267" s="43">
        <f t="shared" si="88"/>
        <v>0</v>
      </c>
      <c r="P267" s="43">
        <f t="shared" si="88"/>
        <v>0</v>
      </c>
      <c r="Q267" s="43">
        <f t="shared" si="88"/>
        <v>0</v>
      </c>
      <c r="R267" s="43">
        <f t="shared" si="88"/>
        <v>0</v>
      </c>
      <c r="S267" s="43">
        <f t="shared" si="88"/>
        <v>0</v>
      </c>
      <c r="T267" s="43">
        <f t="shared" si="88"/>
        <v>0</v>
      </c>
      <c r="U267" s="43">
        <f t="shared" si="88"/>
        <v>0</v>
      </c>
      <c r="V267" s="43">
        <f t="shared" si="88"/>
        <v>0</v>
      </c>
      <c r="W267" s="43">
        <f t="shared" si="88"/>
        <v>0</v>
      </c>
      <c r="X267" s="43">
        <f t="shared" si="88"/>
        <v>0</v>
      </c>
      <c r="Y267" s="43">
        <f t="shared" si="88"/>
        <v>0</v>
      </c>
      <c r="Z267" s="43">
        <f t="shared" si="88"/>
        <v>0</v>
      </c>
      <c r="AA267" s="43">
        <f t="shared" si="88"/>
        <v>0</v>
      </c>
      <c r="AB267" s="43">
        <f t="shared" si="88"/>
        <v>0</v>
      </c>
      <c r="AC267" s="43">
        <f t="shared" si="88"/>
        <v>0</v>
      </c>
      <c r="AD267" s="43">
        <f t="shared" si="88"/>
        <v>0</v>
      </c>
      <c r="AE267" s="43">
        <f t="shared" si="88"/>
        <v>0</v>
      </c>
      <c r="AF267" s="43">
        <f>AF268+AF269</f>
        <v>0</v>
      </c>
    </row>
    <row r="268" spans="1:32">
      <c r="A268" s="327" t="s">
        <v>36</v>
      </c>
      <c r="B268" s="328" t="s">
        <v>278</v>
      </c>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row>
    <row r="269" spans="1:32">
      <c r="A269" s="329" t="s">
        <v>39</v>
      </c>
      <c r="B269" s="330" t="s">
        <v>279</v>
      </c>
      <c r="C269" s="319">
        <f t="shared" ref="C269:AF269" si="89">C172</f>
        <v>0</v>
      </c>
      <c r="D269" s="319">
        <f t="shared" si="89"/>
        <v>0</v>
      </c>
      <c r="E269" s="319">
        <f t="shared" si="89"/>
        <v>0</v>
      </c>
      <c r="F269" s="319">
        <f t="shared" si="89"/>
        <v>0</v>
      </c>
      <c r="G269" s="319">
        <f t="shared" si="89"/>
        <v>0</v>
      </c>
      <c r="H269" s="319">
        <f t="shared" si="89"/>
        <v>0</v>
      </c>
      <c r="I269" s="319">
        <f t="shared" si="89"/>
        <v>0</v>
      </c>
      <c r="J269" s="319">
        <f t="shared" si="89"/>
        <v>0</v>
      </c>
      <c r="K269" s="319">
        <f t="shared" si="89"/>
        <v>0</v>
      </c>
      <c r="L269" s="319">
        <f t="shared" si="89"/>
        <v>0</v>
      </c>
      <c r="M269" s="319">
        <f t="shared" si="89"/>
        <v>0</v>
      </c>
      <c r="N269" s="319">
        <f t="shared" si="89"/>
        <v>0</v>
      </c>
      <c r="O269" s="319">
        <f t="shared" si="89"/>
        <v>0</v>
      </c>
      <c r="P269" s="319">
        <f t="shared" si="89"/>
        <v>0</v>
      </c>
      <c r="Q269" s="319">
        <f t="shared" si="89"/>
        <v>0</v>
      </c>
      <c r="R269" s="319">
        <f t="shared" si="89"/>
        <v>0</v>
      </c>
      <c r="S269" s="319">
        <f t="shared" si="89"/>
        <v>0</v>
      </c>
      <c r="T269" s="319">
        <f t="shared" si="89"/>
        <v>0</v>
      </c>
      <c r="U269" s="319">
        <f t="shared" si="89"/>
        <v>0</v>
      </c>
      <c r="V269" s="319">
        <f t="shared" si="89"/>
        <v>0</v>
      </c>
      <c r="W269" s="319">
        <f t="shared" si="89"/>
        <v>0</v>
      </c>
      <c r="X269" s="319">
        <f t="shared" si="89"/>
        <v>0</v>
      </c>
      <c r="Y269" s="319">
        <f t="shared" si="89"/>
        <v>0</v>
      </c>
      <c r="Z269" s="319">
        <f t="shared" si="89"/>
        <v>0</v>
      </c>
      <c r="AA269" s="319">
        <f t="shared" si="89"/>
        <v>0</v>
      </c>
      <c r="AB269" s="319">
        <f t="shared" si="89"/>
        <v>0</v>
      </c>
      <c r="AC269" s="319">
        <f t="shared" si="89"/>
        <v>0</v>
      </c>
      <c r="AD269" s="319">
        <f t="shared" si="89"/>
        <v>0</v>
      </c>
      <c r="AE269" s="319">
        <f t="shared" si="89"/>
        <v>0</v>
      </c>
      <c r="AF269" s="319">
        <f t="shared" si="89"/>
        <v>0</v>
      </c>
    </row>
    <row r="270" spans="1:32">
      <c r="A270" s="327" t="s">
        <v>67</v>
      </c>
      <c r="B270" s="6" t="s">
        <v>280</v>
      </c>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c r="AA270" s="43"/>
      <c r="AB270" s="43"/>
      <c r="AC270" s="43"/>
      <c r="AD270" s="43"/>
      <c r="AE270" s="43"/>
      <c r="AF270" s="43"/>
    </row>
    <row r="271" spans="1:32">
      <c r="A271" s="2"/>
      <c r="B271" s="331" t="s">
        <v>281</v>
      </c>
      <c r="C271" s="40">
        <f>C256+C264</f>
        <v>0</v>
      </c>
      <c r="D271" s="40">
        <f t="shared" ref="D271:AE271" si="90">D256+D264</f>
        <v>0</v>
      </c>
      <c r="E271" s="40">
        <f t="shared" si="90"/>
        <v>0</v>
      </c>
      <c r="F271" s="40">
        <f t="shared" si="90"/>
        <v>0</v>
      </c>
      <c r="G271" s="40">
        <f t="shared" si="90"/>
        <v>0</v>
      </c>
      <c r="H271" s="40">
        <f t="shared" si="90"/>
        <v>0</v>
      </c>
      <c r="I271" s="40">
        <f t="shared" si="90"/>
        <v>0</v>
      </c>
      <c r="J271" s="40">
        <f t="shared" si="90"/>
        <v>0</v>
      </c>
      <c r="K271" s="40">
        <f t="shared" si="90"/>
        <v>0</v>
      </c>
      <c r="L271" s="40">
        <f t="shared" si="90"/>
        <v>0</v>
      </c>
      <c r="M271" s="40">
        <f t="shared" si="90"/>
        <v>0</v>
      </c>
      <c r="N271" s="40">
        <f t="shared" si="90"/>
        <v>0</v>
      </c>
      <c r="O271" s="40">
        <f t="shared" si="90"/>
        <v>0</v>
      </c>
      <c r="P271" s="40">
        <f t="shared" si="90"/>
        <v>0</v>
      </c>
      <c r="Q271" s="40">
        <f t="shared" si="90"/>
        <v>0</v>
      </c>
      <c r="R271" s="40">
        <f t="shared" si="90"/>
        <v>0</v>
      </c>
      <c r="S271" s="40">
        <f t="shared" si="90"/>
        <v>0</v>
      </c>
      <c r="T271" s="40">
        <f t="shared" si="90"/>
        <v>0</v>
      </c>
      <c r="U271" s="40">
        <f t="shared" si="90"/>
        <v>0</v>
      </c>
      <c r="V271" s="40">
        <f t="shared" si="90"/>
        <v>0</v>
      </c>
      <c r="W271" s="40">
        <f t="shared" si="90"/>
        <v>0</v>
      </c>
      <c r="X271" s="40">
        <f t="shared" si="90"/>
        <v>0</v>
      </c>
      <c r="Y271" s="40">
        <f t="shared" si="90"/>
        <v>0</v>
      </c>
      <c r="Z271" s="40">
        <f t="shared" si="90"/>
        <v>0</v>
      </c>
      <c r="AA271" s="40">
        <f t="shared" si="90"/>
        <v>0</v>
      </c>
      <c r="AB271" s="40">
        <f t="shared" si="90"/>
        <v>0</v>
      </c>
      <c r="AC271" s="40">
        <f t="shared" si="90"/>
        <v>0</v>
      </c>
      <c r="AD271" s="40">
        <f t="shared" si="90"/>
        <v>0</v>
      </c>
      <c r="AE271" s="40">
        <f t="shared" si="90"/>
        <v>0</v>
      </c>
      <c r="AF271" s="40">
        <f>AF256+AF264</f>
        <v>0</v>
      </c>
    </row>
    <row r="272" spans="1:32">
      <c r="A272" s="16"/>
      <c r="B272" s="66" t="s">
        <v>282</v>
      </c>
      <c r="C272" s="332"/>
      <c r="D272" s="332"/>
      <c r="E272" s="332"/>
      <c r="F272" s="332"/>
      <c r="G272" s="332"/>
      <c r="H272" s="332"/>
      <c r="I272" s="332"/>
      <c r="J272" s="332"/>
      <c r="K272" s="332"/>
      <c r="L272" s="332"/>
      <c r="M272" s="332"/>
      <c r="N272" s="332"/>
      <c r="O272" s="332"/>
      <c r="P272" s="332"/>
      <c r="Q272" s="332"/>
      <c r="R272" s="332"/>
      <c r="S272" s="332"/>
      <c r="T272" s="332"/>
      <c r="U272" s="332"/>
      <c r="V272" s="332"/>
      <c r="W272" s="332"/>
      <c r="X272" s="332"/>
      <c r="Y272" s="332"/>
      <c r="Z272" s="332"/>
      <c r="AA272" s="332"/>
      <c r="AB272" s="332"/>
      <c r="AC272" s="332"/>
      <c r="AD272" s="332"/>
      <c r="AE272" s="332"/>
      <c r="AF272" s="332"/>
    </row>
    <row r="273" spans="1:32">
      <c r="A273" s="3" t="s">
        <v>34</v>
      </c>
      <c r="B273" s="10" t="s">
        <v>283</v>
      </c>
      <c r="C273" s="41">
        <f t="shared" ref="C273:AE273" si="91">SUM(C274:C279)</f>
        <v>0</v>
      </c>
      <c r="D273" s="41">
        <f t="shared" si="91"/>
        <v>0</v>
      </c>
      <c r="E273" s="41">
        <f t="shared" si="91"/>
        <v>0</v>
      </c>
      <c r="F273" s="41">
        <f t="shared" si="91"/>
        <v>0</v>
      </c>
      <c r="G273" s="41">
        <f t="shared" si="91"/>
        <v>0</v>
      </c>
      <c r="H273" s="41">
        <f t="shared" si="91"/>
        <v>0</v>
      </c>
      <c r="I273" s="41">
        <f t="shared" si="91"/>
        <v>0</v>
      </c>
      <c r="J273" s="41">
        <f t="shared" si="91"/>
        <v>0</v>
      </c>
      <c r="K273" s="41">
        <f t="shared" si="91"/>
        <v>0</v>
      </c>
      <c r="L273" s="41">
        <f t="shared" si="91"/>
        <v>0</v>
      </c>
      <c r="M273" s="41">
        <f t="shared" si="91"/>
        <v>0</v>
      </c>
      <c r="N273" s="41">
        <f t="shared" si="91"/>
        <v>0</v>
      </c>
      <c r="O273" s="41">
        <f t="shared" si="91"/>
        <v>0</v>
      </c>
      <c r="P273" s="41">
        <f t="shared" si="91"/>
        <v>0</v>
      </c>
      <c r="Q273" s="41">
        <f t="shared" si="91"/>
        <v>0</v>
      </c>
      <c r="R273" s="41">
        <f t="shared" si="91"/>
        <v>0</v>
      </c>
      <c r="S273" s="41">
        <f t="shared" si="91"/>
        <v>0</v>
      </c>
      <c r="T273" s="41">
        <f t="shared" si="91"/>
        <v>0</v>
      </c>
      <c r="U273" s="41">
        <f t="shared" si="91"/>
        <v>0</v>
      </c>
      <c r="V273" s="41">
        <f t="shared" si="91"/>
        <v>0</v>
      </c>
      <c r="W273" s="41">
        <f t="shared" si="91"/>
        <v>0</v>
      </c>
      <c r="X273" s="41">
        <f t="shared" si="91"/>
        <v>0</v>
      </c>
      <c r="Y273" s="41">
        <f t="shared" si="91"/>
        <v>0</v>
      </c>
      <c r="Z273" s="41">
        <f t="shared" si="91"/>
        <v>0</v>
      </c>
      <c r="AA273" s="41">
        <f t="shared" si="91"/>
        <v>0</v>
      </c>
      <c r="AB273" s="41">
        <f t="shared" si="91"/>
        <v>0</v>
      </c>
      <c r="AC273" s="41">
        <f t="shared" si="91"/>
        <v>0</v>
      </c>
      <c r="AD273" s="41">
        <f t="shared" si="91"/>
        <v>0</v>
      </c>
      <c r="AE273" s="41">
        <f t="shared" si="91"/>
        <v>0</v>
      </c>
      <c r="AF273" s="41">
        <f>SUM(AF274:AF279)</f>
        <v>0</v>
      </c>
    </row>
    <row r="274" spans="1:32">
      <c r="A274" s="327" t="s">
        <v>35</v>
      </c>
      <c r="B274" s="6" t="s">
        <v>284</v>
      </c>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c r="AA274" s="43"/>
      <c r="AB274" s="43"/>
      <c r="AC274" s="43"/>
      <c r="AD274" s="43"/>
      <c r="AE274" s="43"/>
      <c r="AF274" s="43"/>
    </row>
    <row r="275" spans="1:32">
      <c r="A275" s="327" t="s">
        <v>40</v>
      </c>
      <c r="B275" s="6" t="s">
        <v>285</v>
      </c>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c r="AA275" s="43"/>
      <c r="AB275" s="43"/>
      <c r="AC275" s="43"/>
      <c r="AD275" s="43"/>
      <c r="AE275" s="43"/>
      <c r="AF275" s="43"/>
    </row>
    <row r="276" spans="1:32">
      <c r="A276" s="327" t="s">
        <v>66</v>
      </c>
      <c r="B276" s="6" t="s">
        <v>286</v>
      </c>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c r="AA276" s="43"/>
      <c r="AB276" s="43"/>
      <c r="AC276" s="43"/>
      <c r="AD276" s="43"/>
      <c r="AE276" s="43"/>
      <c r="AF276" s="43"/>
    </row>
    <row r="277" spans="1:32">
      <c r="A277" s="327" t="s">
        <v>67</v>
      </c>
      <c r="B277" s="6" t="s">
        <v>287</v>
      </c>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c r="AA277" s="43"/>
      <c r="AB277" s="43"/>
      <c r="AC277" s="43"/>
      <c r="AD277" s="43"/>
      <c r="AE277" s="43"/>
      <c r="AF277" s="43"/>
    </row>
    <row r="278" spans="1:32">
      <c r="A278" s="327" t="s">
        <v>68</v>
      </c>
      <c r="B278" s="6" t="s">
        <v>288</v>
      </c>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c r="AA278" s="43"/>
      <c r="AB278" s="43"/>
      <c r="AC278" s="43"/>
      <c r="AD278" s="43"/>
      <c r="AE278" s="43"/>
      <c r="AF278" s="43"/>
    </row>
    <row r="279" spans="1:32">
      <c r="A279" s="327" t="s">
        <v>289</v>
      </c>
      <c r="B279" s="6" t="s">
        <v>290</v>
      </c>
      <c r="C279" s="43">
        <f>C65</f>
        <v>0</v>
      </c>
      <c r="D279" s="43">
        <f t="shared" ref="D279:AE279" si="92">D65</f>
        <v>0</v>
      </c>
      <c r="E279" s="43">
        <f t="shared" si="92"/>
        <v>0</v>
      </c>
      <c r="F279" s="43">
        <f t="shared" si="92"/>
        <v>0</v>
      </c>
      <c r="G279" s="43">
        <f t="shared" si="92"/>
        <v>0</v>
      </c>
      <c r="H279" s="43">
        <f t="shared" si="92"/>
        <v>0</v>
      </c>
      <c r="I279" s="43">
        <f t="shared" si="92"/>
        <v>0</v>
      </c>
      <c r="J279" s="43">
        <f t="shared" si="92"/>
        <v>0</v>
      </c>
      <c r="K279" s="43">
        <f t="shared" si="92"/>
        <v>0</v>
      </c>
      <c r="L279" s="43">
        <f t="shared" si="92"/>
        <v>0</v>
      </c>
      <c r="M279" s="43">
        <f t="shared" si="92"/>
        <v>0</v>
      </c>
      <c r="N279" s="43">
        <f t="shared" si="92"/>
        <v>0</v>
      </c>
      <c r="O279" s="43">
        <f t="shared" si="92"/>
        <v>0</v>
      </c>
      <c r="P279" s="43">
        <f t="shared" si="92"/>
        <v>0</v>
      </c>
      <c r="Q279" s="43">
        <f t="shared" si="92"/>
        <v>0</v>
      </c>
      <c r="R279" s="43">
        <f t="shared" si="92"/>
        <v>0</v>
      </c>
      <c r="S279" s="43">
        <f t="shared" si="92"/>
        <v>0</v>
      </c>
      <c r="T279" s="43">
        <f t="shared" si="92"/>
        <v>0</v>
      </c>
      <c r="U279" s="43">
        <f t="shared" si="92"/>
        <v>0</v>
      </c>
      <c r="V279" s="43">
        <f t="shared" si="92"/>
        <v>0</v>
      </c>
      <c r="W279" s="43">
        <f t="shared" si="92"/>
        <v>0</v>
      </c>
      <c r="X279" s="43">
        <f t="shared" si="92"/>
        <v>0</v>
      </c>
      <c r="Y279" s="43">
        <f t="shared" si="92"/>
        <v>0</v>
      </c>
      <c r="Z279" s="43">
        <f t="shared" si="92"/>
        <v>0</v>
      </c>
      <c r="AA279" s="43">
        <f t="shared" si="92"/>
        <v>0</v>
      </c>
      <c r="AB279" s="43">
        <f t="shared" si="92"/>
        <v>0</v>
      </c>
      <c r="AC279" s="43">
        <f t="shared" si="92"/>
        <v>0</v>
      </c>
      <c r="AD279" s="43">
        <f t="shared" si="92"/>
        <v>0</v>
      </c>
      <c r="AE279" s="43">
        <f t="shared" si="92"/>
        <v>0</v>
      </c>
      <c r="AF279" s="43">
        <f>AF65</f>
        <v>0</v>
      </c>
    </row>
    <row r="280" spans="1:32" s="286" customFormat="1">
      <c r="A280" s="333" t="s">
        <v>59</v>
      </c>
      <c r="B280" s="10" t="s">
        <v>291</v>
      </c>
      <c r="C280" s="41">
        <f>C281+C282+C285+C289</f>
        <v>0</v>
      </c>
      <c r="D280" s="41">
        <f t="shared" ref="D280:AE280" si="93">D281+D282+D285+D289</f>
        <v>0</v>
      </c>
      <c r="E280" s="41">
        <f t="shared" si="93"/>
        <v>0</v>
      </c>
      <c r="F280" s="41">
        <f t="shared" si="93"/>
        <v>0</v>
      </c>
      <c r="G280" s="41">
        <f t="shared" si="93"/>
        <v>0</v>
      </c>
      <c r="H280" s="41">
        <f t="shared" si="93"/>
        <v>0</v>
      </c>
      <c r="I280" s="41">
        <f t="shared" si="93"/>
        <v>0</v>
      </c>
      <c r="J280" s="41">
        <f t="shared" si="93"/>
        <v>0</v>
      </c>
      <c r="K280" s="41">
        <f t="shared" si="93"/>
        <v>0</v>
      </c>
      <c r="L280" s="41">
        <f t="shared" si="93"/>
        <v>0</v>
      </c>
      <c r="M280" s="41">
        <f t="shared" si="93"/>
        <v>0</v>
      </c>
      <c r="N280" s="41">
        <f t="shared" si="93"/>
        <v>0</v>
      </c>
      <c r="O280" s="41">
        <f t="shared" si="93"/>
        <v>0</v>
      </c>
      <c r="P280" s="41">
        <f t="shared" si="93"/>
        <v>0</v>
      </c>
      <c r="Q280" s="41">
        <f t="shared" si="93"/>
        <v>0</v>
      </c>
      <c r="R280" s="41">
        <f t="shared" si="93"/>
        <v>0</v>
      </c>
      <c r="S280" s="41">
        <f t="shared" si="93"/>
        <v>0</v>
      </c>
      <c r="T280" s="41">
        <f t="shared" si="93"/>
        <v>0</v>
      </c>
      <c r="U280" s="41">
        <f t="shared" si="93"/>
        <v>0</v>
      </c>
      <c r="V280" s="41">
        <f t="shared" si="93"/>
        <v>0</v>
      </c>
      <c r="W280" s="41">
        <f t="shared" si="93"/>
        <v>0</v>
      </c>
      <c r="X280" s="41">
        <f t="shared" si="93"/>
        <v>0</v>
      </c>
      <c r="Y280" s="41">
        <f t="shared" si="93"/>
        <v>0</v>
      </c>
      <c r="Z280" s="41">
        <f t="shared" si="93"/>
        <v>0</v>
      </c>
      <c r="AA280" s="41">
        <f t="shared" si="93"/>
        <v>0</v>
      </c>
      <c r="AB280" s="41">
        <f t="shared" si="93"/>
        <v>0</v>
      </c>
      <c r="AC280" s="41">
        <f t="shared" si="93"/>
        <v>0</v>
      </c>
      <c r="AD280" s="41">
        <f t="shared" si="93"/>
        <v>0</v>
      </c>
      <c r="AE280" s="41">
        <f t="shared" si="93"/>
        <v>0</v>
      </c>
      <c r="AF280" s="41">
        <f>AF281+AF282+AF285+AF289</f>
        <v>0</v>
      </c>
    </row>
    <row r="281" spans="1:32">
      <c r="A281" s="327" t="s">
        <v>35</v>
      </c>
      <c r="B281" s="6" t="s">
        <v>292</v>
      </c>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c r="AA281" s="43"/>
      <c r="AB281" s="43"/>
      <c r="AC281" s="43"/>
      <c r="AD281" s="43"/>
      <c r="AE281" s="43"/>
      <c r="AF281" s="43"/>
    </row>
    <row r="282" spans="1:32">
      <c r="A282" s="327" t="s">
        <v>40</v>
      </c>
      <c r="B282" s="6" t="s">
        <v>293</v>
      </c>
      <c r="C282" s="43">
        <f>SUM(C283:C284)</f>
        <v>0</v>
      </c>
      <c r="D282" s="43">
        <f t="shared" ref="D282:AE282" si="94">SUM(D283:D284)</f>
        <v>0</v>
      </c>
      <c r="E282" s="43">
        <f t="shared" si="94"/>
        <v>0</v>
      </c>
      <c r="F282" s="43">
        <f t="shared" si="94"/>
        <v>0</v>
      </c>
      <c r="G282" s="43">
        <f t="shared" si="94"/>
        <v>0</v>
      </c>
      <c r="H282" s="43">
        <f t="shared" si="94"/>
        <v>0</v>
      </c>
      <c r="I282" s="43">
        <f t="shared" si="94"/>
        <v>0</v>
      </c>
      <c r="J282" s="43">
        <f t="shared" si="94"/>
        <v>0</v>
      </c>
      <c r="K282" s="43">
        <f t="shared" si="94"/>
        <v>0</v>
      </c>
      <c r="L282" s="43">
        <f t="shared" si="94"/>
        <v>0</v>
      </c>
      <c r="M282" s="43">
        <f t="shared" si="94"/>
        <v>0</v>
      </c>
      <c r="N282" s="43">
        <f t="shared" si="94"/>
        <v>0</v>
      </c>
      <c r="O282" s="43">
        <f t="shared" si="94"/>
        <v>0</v>
      </c>
      <c r="P282" s="43">
        <f t="shared" si="94"/>
        <v>0</v>
      </c>
      <c r="Q282" s="43">
        <f t="shared" si="94"/>
        <v>0</v>
      </c>
      <c r="R282" s="43">
        <f t="shared" si="94"/>
        <v>0</v>
      </c>
      <c r="S282" s="43">
        <f t="shared" si="94"/>
        <v>0</v>
      </c>
      <c r="T282" s="43">
        <f t="shared" si="94"/>
        <v>0</v>
      </c>
      <c r="U282" s="43">
        <f t="shared" si="94"/>
        <v>0</v>
      </c>
      <c r="V282" s="43">
        <f t="shared" si="94"/>
        <v>0</v>
      </c>
      <c r="W282" s="43">
        <f t="shared" si="94"/>
        <v>0</v>
      </c>
      <c r="X282" s="43">
        <f t="shared" si="94"/>
        <v>0</v>
      </c>
      <c r="Y282" s="43">
        <f t="shared" si="94"/>
        <v>0</v>
      </c>
      <c r="Z282" s="43">
        <f t="shared" si="94"/>
        <v>0</v>
      </c>
      <c r="AA282" s="43">
        <f t="shared" si="94"/>
        <v>0</v>
      </c>
      <c r="AB282" s="43">
        <f t="shared" si="94"/>
        <v>0</v>
      </c>
      <c r="AC282" s="43">
        <f t="shared" si="94"/>
        <v>0</v>
      </c>
      <c r="AD282" s="43">
        <f t="shared" si="94"/>
        <v>0</v>
      </c>
      <c r="AE282" s="43">
        <f t="shared" si="94"/>
        <v>0</v>
      </c>
      <c r="AF282" s="43">
        <f>SUM(AF283:AF284)</f>
        <v>0</v>
      </c>
    </row>
    <row r="283" spans="1:32">
      <c r="A283" s="352" t="s">
        <v>36</v>
      </c>
      <c r="B283" s="328" t="s">
        <v>294</v>
      </c>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c r="AA283" s="43"/>
      <c r="AB283" s="43"/>
      <c r="AC283" s="43"/>
      <c r="AD283" s="43"/>
      <c r="AE283" s="43"/>
      <c r="AF283" s="43"/>
    </row>
    <row r="284" spans="1:32">
      <c r="A284" s="352" t="s">
        <v>39</v>
      </c>
      <c r="B284" s="328" t="s">
        <v>295</v>
      </c>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c r="AA284" s="43"/>
      <c r="AB284" s="43"/>
      <c r="AC284" s="43"/>
      <c r="AD284" s="43"/>
      <c r="AE284" s="43"/>
      <c r="AF284" s="43"/>
    </row>
    <row r="285" spans="1:32">
      <c r="A285" s="327" t="s">
        <v>66</v>
      </c>
      <c r="B285" s="6" t="s">
        <v>296</v>
      </c>
      <c r="C285" s="43">
        <f>SUM(C286:C288)</f>
        <v>0</v>
      </c>
      <c r="D285" s="43">
        <f t="shared" ref="D285:AE285" si="95">SUM(D286:D288)</f>
        <v>0</v>
      </c>
      <c r="E285" s="43">
        <f t="shared" si="95"/>
        <v>0</v>
      </c>
      <c r="F285" s="43">
        <f t="shared" si="95"/>
        <v>0</v>
      </c>
      <c r="G285" s="43">
        <f t="shared" si="95"/>
        <v>0</v>
      </c>
      <c r="H285" s="43">
        <f t="shared" si="95"/>
        <v>0</v>
      </c>
      <c r="I285" s="43">
        <f t="shared" si="95"/>
        <v>0</v>
      </c>
      <c r="J285" s="43">
        <f t="shared" si="95"/>
        <v>0</v>
      </c>
      <c r="K285" s="43">
        <f t="shared" si="95"/>
        <v>0</v>
      </c>
      <c r="L285" s="43">
        <f t="shared" si="95"/>
        <v>0</v>
      </c>
      <c r="M285" s="43">
        <f t="shared" si="95"/>
        <v>0</v>
      </c>
      <c r="N285" s="43">
        <f t="shared" si="95"/>
        <v>0</v>
      </c>
      <c r="O285" s="43">
        <f t="shared" si="95"/>
        <v>0</v>
      </c>
      <c r="P285" s="43">
        <f t="shared" si="95"/>
        <v>0</v>
      </c>
      <c r="Q285" s="43">
        <f t="shared" si="95"/>
        <v>0</v>
      </c>
      <c r="R285" s="43">
        <f t="shared" si="95"/>
        <v>0</v>
      </c>
      <c r="S285" s="43">
        <f t="shared" si="95"/>
        <v>0</v>
      </c>
      <c r="T285" s="43">
        <f t="shared" si="95"/>
        <v>0</v>
      </c>
      <c r="U285" s="43">
        <f t="shared" si="95"/>
        <v>0</v>
      </c>
      <c r="V285" s="43">
        <f t="shared" si="95"/>
        <v>0</v>
      </c>
      <c r="W285" s="43">
        <f t="shared" si="95"/>
        <v>0</v>
      </c>
      <c r="X285" s="43">
        <f t="shared" si="95"/>
        <v>0</v>
      </c>
      <c r="Y285" s="43">
        <f t="shared" si="95"/>
        <v>0</v>
      </c>
      <c r="Z285" s="43">
        <f t="shared" si="95"/>
        <v>0</v>
      </c>
      <c r="AA285" s="43">
        <f t="shared" si="95"/>
        <v>0</v>
      </c>
      <c r="AB285" s="43">
        <f t="shared" si="95"/>
        <v>0</v>
      </c>
      <c r="AC285" s="43">
        <f t="shared" si="95"/>
        <v>0</v>
      </c>
      <c r="AD285" s="43">
        <f t="shared" si="95"/>
        <v>0</v>
      </c>
      <c r="AE285" s="43">
        <f t="shared" si="95"/>
        <v>0</v>
      </c>
      <c r="AF285" s="43">
        <f>SUM(AF286:AF288)</f>
        <v>0</v>
      </c>
    </row>
    <row r="286" spans="1:32">
      <c r="A286" s="352" t="s">
        <v>36</v>
      </c>
      <c r="B286" s="328" t="s">
        <v>297</v>
      </c>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c r="AA286" s="43"/>
      <c r="AB286" s="43"/>
      <c r="AC286" s="43"/>
      <c r="AD286" s="43"/>
      <c r="AE286" s="43"/>
      <c r="AF286" s="43"/>
    </row>
    <row r="287" spans="1:32">
      <c r="A287" s="352" t="s">
        <v>39</v>
      </c>
      <c r="B287" s="328" t="s">
        <v>294</v>
      </c>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c r="AA287" s="43"/>
      <c r="AB287" s="43"/>
      <c r="AC287" s="43"/>
      <c r="AD287" s="43"/>
      <c r="AE287" s="43"/>
      <c r="AF287" s="43"/>
    </row>
    <row r="288" spans="1:32">
      <c r="A288" s="352" t="s">
        <v>53</v>
      </c>
      <c r="B288" s="328" t="s">
        <v>298</v>
      </c>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c r="AA288" s="43"/>
      <c r="AB288" s="43"/>
      <c r="AC288" s="43"/>
      <c r="AD288" s="43"/>
      <c r="AE288" s="43"/>
      <c r="AF288" s="43"/>
    </row>
    <row r="289" spans="1:32" ht="25.5">
      <c r="A289" s="327" t="s">
        <v>67</v>
      </c>
      <c r="B289" s="6" t="s">
        <v>299</v>
      </c>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c r="AA289" s="43"/>
      <c r="AB289" s="43"/>
      <c r="AC289" s="43"/>
      <c r="AD289" s="43"/>
      <c r="AE289" s="43"/>
      <c r="AF289" s="43"/>
    </row>
    <row r="290" spans="1:32">
      <c r="A290" s="344"/>
      <c r="B290" s="331" t="s">
        <v>302</v>
      </c>
      <c r="C290" s="345">
        <f>C273+C280</f>
        <v>0</v>
      </c>
      <c r="D290" s="345">
        <f t="shared" ref="D290:AE290" si="96">D273+D280</f>
        <v>0</v>
      </c>
      <c r="E290" s="345">
        <f t="shared" si="96"/>
        <v>0</v>
      </c>
      <c r="F290" s="345">
        <f t="shared" si="96"/>
        <v>0</v>
      </c>
      <c r="G290" s="345">
        <f t="shared" si="96"/>
        <v>0</v>
      </c>
      <c r="H290" s="345">
        <f t="shared" si="96"/>
        <v>0</v>
      </c>
      <c r="I290" s="345">
        <f t="shared" si="96"/>
        <v>0</v>
      </c>
      <c r="J290" s="345">
        <f t="shared" si="96"/>
        <v>0</v>
      </c>
      <c r="K290" s="345">
        <f t="shared" si="96"/>
        <v>0</v>
      </c>
      <c r="L290" s="345">
        <f t="shared" si="96"/>
        <v>0</v>
      </c>
      <c r="M290" s="345">
        <f t="shared" si="96"/>
        <v>0</v>
      </c>
      <c r="N290" s="345">
        <f t="shared" si="96"/>
        <v>0</v>
      </c>
      <c r="O290" s="345">
        <f t="shared" si="96"/>
        <v>0</v>
      </c>
      <c r="P290" s="345">
        <f t="shared" si="96"/>
        <v>0</v>
      </c>
      <c r="Q290" s="345">
        <f t="shared" si="96"/>
        <v>0</v>
      </c>
      <c r="R290" s="345">
        <f t="shared" si="96"/>
        <v>0</v>
      </c>
      <c r="S290" s="345">
        <f t="shared" si="96"/>
        <v>0</v>
      </c>
      <c r="T290" s="345">
        <f t="shared" si="96"/>
        <v>0</v>
      </c>
      <c r="U290" s="345">
        <f t="shared" si="96"/>
        <v>0</v>
      </c>
      <c r="V290" s="345">
        <f t="shared" si="96"/>
        <v>0</v>
      </c>
      <c r="W290" s="345">
        <f t="shared" si="96"/>
        <v>0</v>
      </c>
      <c r="X290" s="345">
        <f t="shared" si="96"/>
        <v>0</v>
      </c>
      <c r="Y290" s="345">
        <f t="shared" si="96"/>
        <v>0</v>
      </c>
      <c r="Z290" s="345">
        <f t="shared" si="96"/>
        <v>0</v>
      </c>
      <c r="AA290" s="345">
        <f t="shared" si="96"/>
        <v>0</v>
      </c>
      <c r="AB290" s="345">
        <f t="shared" si="96"/>
        <v>0</v>
      </c>
      <c r="AC290" s="345">
        <f t="shared" si="96"/>
        <v>0</v>
      </c>
      <c r="AD290" s="345">
        <f t="shared" si="96"/>
        <v>0</v>
      </c>
      <c r="AE290" s="345">
        <f t="shared" si="96"/>
        <v>0</v>
      </c>
      <c r="AF290" s="345">
        <f>AF273+AF280</f>
        <v>0</v>
      </c>
    </row>
    <row r="291" spans="1:32" s="57" customFormat="1">
      <c r="A291" s="353"/>
      <c r="B291" s="354" t="s">
        <v>303</v>
      </c>
      <c r="C291" s="355">
        <f>C271-C290</f>
        <v>0</v>
      </c>
      <c r="D291" s="355">
        <f t="shared" ref="D291:AE291" si="97">D271-D290</f>
        <v>0</v>
      </c>
      <c r="E291" s="355">
        <f t="shared" si="97"/>
        <v>0</v>
      </c>
      <c r="F291" s="355">
        <f t="shared" si="97"/>
        <v>0</v>
      </c>
      <c r="G291" s="355">
        <f t="shared" si="97"/>
        <v>0</v>
      </c>
      <c r="H291" s="355">
        <f t="shared" si="97"/>
        <v>0</v>
      </c>
      <c r="I291" s="355">
        <f t="shared" si="97"/>
        <v>0</v>
      </c>
      <c r="J291" s="355">
        <f t="shared" si="97"/>
        <v>0</v>
      </c>
      <c r="K291" s="355">
        <f t="shared" si="97"/>
        <v>0</v>
      </c>
      <c r="L291" s="355">
        <f t="shared" si="97"/>
        <v>0</v>
      </c>
      <c r="M291" s="355">
        <f t="shared" si="97"/>
        <v>0</v>
      </c>
      <c r="N291" s="355">
        <f t="shared" si="97"/>
        <v>0</v>
      </c>
      <c r="O291" s="355">
        <f t="shared" si="97"/>
        <v>0</v>
      </c>
      <c r="P291" s="355">
        <f t="shared" si="97"/>
        <v>0</v>
      </c>
      <c r="Q291" s="355">
        <f t="shared" si="97"/>
        <v>0</v>
      </c>
      <c r="R291" s="355">
        <f t="shared" si="97"/>
        <v>0</v>
      </c>
      <c r="S291" s="355">
        <f t="shared" si="97"/>
        <v>0</v>
      </c>
      <c r="T291" s="355">
        <f t="shared" si="97"/>
        <v>0</v>
      </c>
      <c r="U291" s="355">
        <f t="shared" si="97"/>
        <v>0</v>
      </c>
      <c r="V291" s="355">
        <f t="shared" si="97"/>
        <v>0</v>
      </c>
      <c r="W291" s="355">
        <f t="shared" si="97"/>
        <v>0</v>
      </c>
      <c r="X291" s="355">
        <f t="shared" si="97"/>
        <v>0</v>
      </c>
      <c r="Y291" s="355">
        <f t="shared" si="97"/>
        <v>0</v>
      </c>
      <c r="Z291" s="355">
        <f t="shared" si="97"/>
        <v>0</v>
      </c>
      <c r="AA291" s="355">
        <f t="shared" si="97"/>
        <v>0</v>
      </c>
      <c r="AB291" s="355">
        <f t="shared" si="97"/>
        <v>0</v>
      </c>
      <c r="AC291" s="355">
        <f t="shared" si="97"/>
        <v>0</v>
      </c>
      <c r="AD291" s="355">
        <f t="shared" si="97"/>
        <v>0</v>
      </c>
      <c r="AE291" s="355">
        <f t="shared" si="97"/>
        <v>0</v>
      </c>
      <c r="AF291" s="355">
        <f>AF271-AF290</f>
        <v>0</v>
      </c>
    </row>
    <row r="292" spans="1:32">
      <c r="A292" s="340"/>
      <c r="B292" s="320"/>
      <c r="C292" s="321"/>
      <c r="D292" s="321"/>
      <c r="E292" s="321"/>
      <c r="F292" s="321"/>
      <c r="G292" s="321"/>
      <c r="H292" s="321"/>
      <c r="I292" s="321"/>
      <c r="J292" s="321"/>
      <c r="K292" s="321"/>
      <c r="L292" s="321"/>
      <c r="M292" s="321"/>
      <c r="N292" s="321"/>
      <c r="O292" s="321"/>
      <c r="P292" s="321"/>
      <c r="Q292" s="321"/>
      <c r="R292" s="321"/>
      <c r="S292" s="321"/>
      <c r="T292" s="321"/>
      <c r="U292" s="321"/>
      <c r="V292" s="321"/>
      <c r="W292" s="321"/>
      <c r="X292" s="321"/>
      <c r="Y292" s="321"/>
      <c r="Z292" s="321"/>
      <c r="AA292" s="321"/>
      <c r="AB292" s="321"/>
      <c r="AC292" s="321"/>
      <c r="AD292" s="321"/>
      <c r="AE292" s="321"/>
      <c r="AF292" s="321"/>
    </row>
    <row r="293" spans="1:32" s="326" customFormat="1">
      <c r="A293" s="324" t="s">
        <v>318</v>
      </c>
      <c r="B293" s="29"/>
      <c r="C293" s="32"/>
      <c r="D293" s="32"/>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row>
    <row r="294" spans="1:32">
      <c r="A294" s="92"/>
    </row>
    <row r="295" spans="1:32" s="289" customFormat="1">
      <c r="A295" s="31" t="s">
        <v>31</v>
      </c>
      <c r="B295" s="58" t="s">
        <v>32</v>
      </c>
      <c r="C295" s="35" t="s">
        <v>33</v>
      </c>
      <c r="D295" s="35" t="s">
        <v>33</v>
      </c>
      <c r="E295" s="35" t="s">
        <v>33</v>
      </c>
      <c r="F295" s="35" t="s">
        <v>33</v>
      </c>
      <c r="G295" s="35" t="s">
        <v>33</v>
      </c>
      <c r="H295" s="35" t="s">
        <v>33</v>
      </c>
      <c r="I295" s="35" t="s">
        <v>33</v>
      </c>
      <c r="J295" s="35" t="s">
        <v>33</v>
      </c>
      <c r="K295" s="35" t="s">
        <v>33</v>
      </c>
      <c r="L295" s="35" t="s">
        <v>33</v>
      </c>
      <c r="M295" s="35" t="s">
        <v>33</v>
      </c>
      <c r="N295" s="35" t="s">
        <v>33</v>
      </c>
      <c r="O295" s="35" t="s">
        <v>33</v>
      </c>
      <c r="P295" s="35" t="s">
        <v>33</v>
      </c>
      <c r="Q295" s="35" t="s">
        <v>33</v>
      </c>
      <c r="R295" s="35" t="s">
        <v>33</v>
      </c>
      <c r="S295" s="35" t="s">
        <v>33</v>
      </c>
      <c r="T295" s="35" t="s">
        <v>33</v>
      </c>
      <c r="U295" s="35" t="s">
        <v>33</v>
      </c>
      <c r="V295" s="35" t="s">
        <v>33</v>
      </c>
      <c r="W295" s="35" t="s">
        <v>33</v>
      </c>
      <c r="X295" s="35" t="s">
        <v>33</v>
      </c>
      <c r="Y295" s="35" t="s">
        <v>33</v>
      </c>
      <c r="Z295" s="35" t="s">
        <v>33</v>
      </c>
      <c r="AA295" s="35" t="s">
        <v>33</v>
      </c>
      <c r="AB295" s="35" t="s">
        <v>33</v>
      </c>
      <c r="AC295" s="35" t="s">
        <v>33</v>
      </c>
      <c r="AD295" s="35" t="s">
        <v>33</v>
      </c>
      <c r="AE295" s="35" t="s">
        <v>33</v>
      </c>
      <c r="AF295" s="35" t="s">
        <v>33</v>
      </c>
    </row>
    <row r="296" spans="1:32">
      <c r="A296" s="3" t="s">
        <v>34</v>
      </c>
      <c r="B296" s="10" t="s">
        <v>266</v>
      </c>
      <c r="C296" s="41">
        <f t="shared" ref="C296:AE296" si="98">C297+C298+C301+C302+C303</f>
        <v>0</v>
      </c>
      <c r="D296" s="41">
        <f t="shared" si="98"/>
        <v>0</v>
      </c>
      <c r="E296" s="41">
        <f t="shared" si="98"/>
        <v>0</v>
      </c>
      <c r="F296" s="41">
        <f t="shared" si="98"/>
        <v>0</v>
      </c>
      <c r="G296" s="41">
        <f t="shared" si="98"/>
        <v>0</v>
      </c>
      <c r="H296" s="41">
        <f t="shared" si="98"/>
        <v>0</v>
      </c>
      <c r="I296" s="41">
        <f t="shared" si="98"/>
        <v>0</v>
      </c>
      <c r="J296" s="41">
        <f t="shared" si="98"/>
        <v>0</v>
      </c>
      <c r="K296" s="41">
        <f t="shared" si="98"/>
        <v>0</v>
      </c>
      <c r="L296" s="41">
        <f t="shared" si="98"/>
        <v>0</v>
      </c>
      <c r="M296" s="41">
        <f t="shared" si="98"/>
        <v>0</v>
      </c>
      <c r="N296" s="41">
        <f t="shared" si="98"/>
        <v>0</v>
      </c>
      <c r="O296" s="41">
        <f t="shared" si="98"/>
        <v>0</v>
      </c>
      <c r="P296" s="41">
        <f t="shared" si="98"/>
        <v>0</v>
      </c>
      <c r="Q296" s="41">
        <f t="shared" si="98"/>
        <v>0</v>
      </c>
      <c r="R296" s="41">
        <f t="shared" si="98"/>
        <v>0</v>
      </c>
      <c r="S296" s="41">
        <f t="shared" si="98"/>
        <v>0</v>
      </c>
      <c r="T296" s="41">
        <f t="shared" si="98"/>
        <v>0</v>
      </c>
      <c r="U296" s="41">
        <f t="shared" si="98"/>
        <v>0</v>
      </c>
      <c r="V296" s="41">
        <f t="shared" si="98"/>
        <v>0</v>
      </c>
      <c r="W296" s="41">
        <f t="shared" si="98"/>
        <v>0</v>
      </c>
      <c r="X296" s="41">
        <f t="shared" si="98"/>
        <v>0</v>
      </c>
      <c r="Y296" s="41">
        <f t="shared" si="98"/>
        <v>0</v>
      </c>
      <c r="Z296" s="41">
        <f t="shared" si="98"/>
        <v>0</v>
      </c>
      <c r="AA296" s="41">
        <f t="shared" si="98"/>
        <v>0</v>
      </c>
      <c r="AB296" s="41">
        <f t="shared" si="98"/>
        <v>0</v>
      </c>
      <c r="AC296" s="41">
        <f t="shared" si="98"/>
        <v>0</v>
      </c>
      <c r="AD296" s="41">
        <f t="shared" si="98"/>
        <v>0</v>
      </c>
      <c r="AE296" s="41">
        <f t="shared" si="98"/>
        <v>0</v>
      </c>
      <c r="AF296" s="41">
        <f>AF297+AF298+AF301+AF302+AF303</f>
        <v>0</v>
      </c>
    </row>
    <row r="297" spans="1:32">
      <c r="A297" s="327" t="s">
        <v>35</v>
      </c>
      <c r="B297" s="6" t="s">
        <v>267</v>
      </c>
      <c r="C297" s="43">
        <f t="shared" ref="C297:AE297" si="99">C257-C215</f>
        <v>0</v>
      </c>
      <c r="D297" s="43">
        <f t="shared" si="99"/>
        <v>0</v>
      </c>
      <c r="E297" s="43">
        <f t="shared" si="99"/>
        <v>0</v>
      </c>
      <c r="F297" s="43">
        <f t="shared" si="99"/>
        <v>0</v>
      </c>
      <c r="G297" s="43">
        <f t="shared" si="99"/>
        <v>0</v>
      </c>
      <c r="H297" s="43">
        <f t="shared" si="99"/>
        <v>0</v>
      </c>
      <c r="I297" s="43">
        <f t="shared" si="99"/>
        <v>0</v>
      </c>
      <c r="J297" s="43">
        <f t="shared" si="99"/>
        <v>0</v>
      </c>
      <c r="K297" s="43">
        <f t="shared" si="99"/>
        <v>0</v>
      </c>
      <c r="L297" s="43">
        <f t="shared" si="99"/>
        <v>0</v>
      </c>
      <c r="M297" s="43">
        <f t="shared" si="99"/>
        <v>0</v>
      </c>
      <c r="N297" s="43">
        <f t="shared" si="99"/>
        <v>0</v>
      </c>
      <c r="O297" s="43">
        <f t="shared" si="99"/>
        <v>0</v>
      </c>
      <c r="P297" s="43">
        <f t="shared" si="99"/>
        <v>0</v>
      </c>
      <c r="Q297" s="43">
        <f t="shared" si="99"/>
        <v>0</v>
      </c>
      <c r="R297" s="43">
        <f t="shared" si="99"/>
        <v>0</v>
      </c>
      <c r="S297" s="43">
        <f t="shared" si="99"/>
        <v>0</v>
      </c>
      <c r="T297" s="43">
        <f t="shared" si="99"/>
        <v>0</v>
      </c>
      <c r="U297" s="43">
        <f t="shared" si="99"/>
        <v>0</v>
      </c>
      <c r="V297" s="43">
        <f t="shared" si="99"/>
        <v>0</v>
      </c>
      <c r="W297" s="43">
        <f t="shared" si="99"/>
        <v>0</v>
      </c>
      <c r="X297" s="43">
        <f t="shared" si="99"/>
        <v>0</v>
      </c>
      <c r="Y297" s="43">
        <f t="shared" si="99"/>
        <v>0</v>
      </c>
      <c r="Z297" s="43">
        <f t="shared" si="99"/>
        <v>0</v>
      </c>
      <c r="AA297" s="43">
        <f t="shared" si="99"/>
        <v>0</v>
      </c>
      <c r="AB297" s="43">
        <f t="shared" si="99"/>
        <v>0</v>
      </c>
      <c r="AC297" s="43">
        <f t="shared" si="99"/>
        <v>0</v>
      </c>
      <c r="AD297" s="43">
        <f t="shared" si="99"/>
        <v>0</v>
      </c>
      <c r="AE297" s="43">
        <f t="shared" si="99"/>
        <v>0</v>
      </c>
      <c r="AF297" s="43">
        <f>AF257-AF215</f>
        <v>0</v>
      </c>
    </row>
    <row r="298" spans="1:32">
      <c r="A298" s="327" t="s">
        <v>40</v>
      </c>
      <c r="B298" s="6" t="s">
        <v>268</v>
      </c>
      <c r="C298" s="43">
        <f>C299+C300</f>
        <v>0</v>
      </c>
      <c r="D298" s="43">
        <f t="shared" ref="D298:AE298" si="100">D299+D300</f>
        <v>0</v>
      </c>
      <c r="E298" s="43">
        <f t="shared" si="100"/>
        <v>0</v>
      </c>
      <c r="F298" s="43">
        <f t="shared" si="100"/>
        <v>0</v>
      </c>
      <c r="G298" s="43">
        <f t="shared" si="100"/>
        <v>0</v>
      </c>
      <c r="H298" s="43">
        <f t="shared" si="100"/>
        <v>0</v>
      </c>
      <c r="I298" s="43">
        <f t="shared" si="100"/>
        <v>0</v>
      </c>
      <c r="J298" s="43">
        <f t="shared" si="100"/>
        <v>0</v>
      </c>
      <c r="K298" s="43">
        <f t="shared" si="100"/>
        <v>0</v>
      </c>
      <c r="L298" s="43">
        <f t="shared" si="100"/>
        <v>0</v>
      </c>
      <c r="M298" s="43">
        <f t="shared" si="100"/>
        <v>0</v>
      </c>
      <c r="N298" s="43">
        <f t="shared" si="100"/>
        <v>0</v>
      </c>
      <c r="O298" s="43">
        <f t="shared" si="100"/>
        <v>0</v>
      </c>
      <c r="P298" s="43">
        <f t="shared" si="100"/>
        <v>0</v>
      </c>
      <c r="Q298" s="43">
        <f t="shared" si="100"/>
        <v>0</v>
      </c>
      <c r="R298" s="43">
        <f t="shared" si="100"/>
        <v>0</v>
      </c>
      <c r="S298" s="43">
        <f t="shared" si="100"/>
        <v>0</v>
      </c>
      <c r="T298" s="43">
        <f t="shared" si="100"/>
        <v>0</v>
      </c>
      <c r="U298" s="43">
        <f t="shared" si="100"/>
        <v>0</v>
      </c>
      <c r="V298" s="43">
        <f t="shared" si="100"/>
        <v>0</v>
      </c>
      <c r="W298" s="43">
        <f t="shared" si="100"/>
        <v>0</v>
      </c>
      <c r="X298" s="43">
        <f t="shared" si="100"/>
        <v>0</v>
      </c>
      <c r="Y298" s="43">
        <f t="shared" si="100"/>
        <v>0</v>
      </c>
      <c r="Z298" s="43">
        <f t="shared" si="100"/>
        <v>0</v>
      </c>
      <c r="AA298" s="43">
        <f t="shared" si="100"/>
        <v>0</v>
      </c>
      <c r="AB298" s="43">
        <f t="shared" si="100"/>
        <v>0</v>
      </c>
      <c r="AC298" s="43">
        <f t="shared" si="100"/>
        <v>0</v>
      </c>
      <c r="AD298" s="43">
        <f t="shared" si="100"/>
        <v>0</v>
      </c>
      <c r="AE298" s="43">
        <f t="shared" si="100"/>
        <v>0</v>
      </c>
      <c r="AF298" s="43">
        <f>AF299+AF300</f>
        <v>0</v>
      </c>
    </row>
    <row r="299" spans="1:32">
      <c r="A299" s="327" t="s">
        <v>36</v>
      </c>
      <c r="B299" s="328" t="s">
        <v>269</v>
      </c>
      <c r="C299" s="43">
        <f t="shared" ref="C299:AE303" si="101">C259-C217</f>
        <v>0</v>
      </c>
      <c r="D299" s="43">
        <f t="shared" si="101"/>
        <v>0</v>
      </c>
      <c r="E299" s="43">
        <f t="shared" si="101"/>
        <v>0</v>
      </c>
      <c r="F299" s="43">
        <f t="shared" si="101"/>
        <v>0</v>
      </c>
      <c r="G299" s="43">
        <f t="shared" si="101"/>
        <v>0</v>
      </c>
      <c r="H299" s="43">
        <f t="shared" si="101"/>
        <v>0</v>
      </c>
      <c r="I299" s="43">
        <f t="shared" si="101"/>
        <v>0</v>
      </c>
      <c r="J299" s="43">
        <f t="shared" si="101"/>
        <v>0</v>
      </c>
      <c r="K299" s="43">
        <f t="shared" si="101"/>
        <v>0</v>
      </c>
      <c r="L299" s="43">
        <f t="shared" si="101"/>
        <v>0</v>
      </c>
      <c r="M299" s="43">
        <f t="shared" si="101"/>
        <v>0</v>
      </c>
      <c r="N299" s="43">
        <f t="shared" si="101"/>
        <v>0</v>
      </c>
      <c r="O299" s="43">
        <f t="shared" si="101"/>
        <v>0</v>
      </c>
      <c r="P299" s="43">
        <f t="shared" si="101"/>
        <v>0</v>
      </c>
      <c r="Q299" s="43">
        <f t="shared" si="101"/>
        <v>0</v>
      </c>
      <c r="R299" s="43">
        <f t="shared" si="101"/>
        <v>0</v>
      </c>
      <c r="S299" s="43">
        <f t="shared" si="101"/>
        <v>0</v>
      </c>
      <c r="T299" s="43">
        <f t="shared" si="101"/>
        <v>0</v>
      </c>
      <c r="U299" s="43">
        <f t="shared" si="101"/>
        <v>0</v>
      </c>
      <c r="V299" s="43">
        <f t="shared" si="101"/>
        <v>0</v>
      </c>
      <c r="W299" s="43">
        <f t="shared" si="101"/>
        <v>0</v>
      </c>
      <c r="X299" s="43">
        <f t="shared" si="101"/>
        <v>0</v>
      </c>
      <c r="Y299" s="43">
        <f t="shared" si="101"/>
        <v>0</v>
      </c>
      <c r="Z299" s="43">
        <f t="shared" si="101"/>
        <v>0</v>
      </c>
      <c r="AA299" s="43">
        <f t="shared" si="101"/>
        <v>0</v>
      </c>
      <c r="AB299" s="43">
        <f t="shared" si="101"/>
        <v>0</v>
      </c>
      <c r="AC299" s="43">
        <f t="shared" si="101"/>
        <v>0</v>
      </c>
      <c r="AD299" s="43">
        <f t="shared" si="101"/>
        <v>0</v>
      </c>
      <c r="AE299" s="43">
        <f t="shared" si="101"/>
        <v>0</v>
      </c>
      <c r="AF299" s="43">
        <f>AF259-AF217</f>
        <v>0</v>
      </c>
    </row>
    <row r="300" spans="1:32">
      <c r="A300" s="327" t="s">
        <v>39</v>
      </c>
      <c r="B300" s="328" t="s">
        <v>270</v>
      </c>
      <c r="C300" s="43">
        <f t="shared" si="101"/>
        <v>0</v>
      </c>
      <c r="D300" s="43">
        <f t="shared" si="101"/>
        <v>0</v>
      </c>
      <c r="E300" s="43">
        <f t="shared" si="101"/>
        <v>0</v>
      </c>
      <c r="F300" s="43">
        <f t="shared" si="101"/>
        <v>0</v>
      </c>
      <c r="G300" s="43">
        <f t="shared" si="101"/>
        <v>0</v>
      </c>
      <c r="H300" s="43">
        <f t="shared" si="101"/>
        <v>0</v>
      </c>
      <c r="I300" s="43">
        <f t="shared" si="101"/>
        <v>0</v>
      </c>
      <c r="J300" s="43">
        <f t="shared" si="101"/>
        <v>0</v>
      </c>
      <c r="K300" s="43">
        <f t="shared" si="101"/>
        <v>0</v>
      </c>
      <c r="L300" s="43">
        <f t="shared" si="101"/>
        <v>0</v>
      </c>
      <c r="M300" s="43">
        <f t="shared" si="101"/>
        <v>0</v>
      </c>
      <c r="N300" s="43">
        <f t="shared" si="101"/>
        <v>0</v>
      </c>
      <c r="O300" s="43">
        <f t="shared" si="101"/>
        <v>0</v>
      </c>
      <c r="P300" s="43">
        <f t="shared" si="101"/>
        <v>0</v>
      </c>
      <c r="Q300" s="43">
        <f t="shared" si="101"/>
        <v>0</v>
      </c>
      <c r="R300" s="43">
        <f t="shared" si="101"/>
        <v>0</v>
      </c>
      <c r="S300" s="43">
        <f t="shared" si="101"/>
        <v>0</v>
      </c>
      <c r="T300" s="43">
        <f t="shared" si="101"/>
        <v>0</v>
      </c>
      <c r="U300" s="43">
        <f t="shared" si="101"/>
        <v>0</v>
      </c>
      <c r="V300" s="43">
        <f t="shared" si="101"/>
        <v>0</v>
      </c>
      <c r="W300" s="43">
        <f t="shared" si="101"/>
        <v>0</v>
      </c>
      <c r="X300" s="43">
        <f t="shared" si="101"/>
        <v>0</v>
      </c>
      <c r="Y300" s="43">
        <f t="shared" si="101"/>
        <v>0</v>
      </c>
      <c r="Z300" s="43">
        <f t="shared" si="101"/>
        <v>0</v>
      </c>
      <c r="AA300" s="43">
        <f t="shared" si="101"/>
        <v>0</v>
      </c>
      <c r="AB300" s="43">
        <f t="shared" si="101"/>
        <v>0</v>
      </c>
      <c r="AC300" s="43">
        <f t="shared" si="101"/>
        <v>0</v>
      </c>
      <c r="AD300" s="43">
        <f t="shared" si="101"/>
        <v>0</v>
      </c>
      <c r="AE300" s="43">
        <f t="shared" si="101"/>
        <v>0</v>
      </c>
      <c r="AF300" s="43">
        <f>AF260-AF218</f>
        <v>0</v>
      </c>
    </row>
    <row r="301" spans="1:32">
      <c r="A301" s="327" t="s">
        <v>66</v>
      </c>
      <c r="B301" s="6" t="s">
        <v>271</v>
      </c>
      <c r="C301" s="43">
        <f t="shared" si="101"/>
        <v>0</v>
      </c>
      <c r="D301" s="43">
        <f t="shared" si="101"/>
        <v>0</v>
      </c>
      <c r="E301" s="43">
        <f t="shared" si="101"/>
        <v>0</v>
      </c>
      <c r="F301" s="43">
        <f t="shared" si="101"/>
        <v>0</v>
      </c>
      <c r="G301" s="43">
        <f t="shared" si="101"/>
        <v>0</v>
      </c>
      <c r="H301" s="43">
        <f t="shared" si="101"/>
        <v>0</v>
      </c>
      <c r="I301" s="43">
        <f t="shared" si="101"/>
        <v>0</v>
      </c>
      <c r="J301" s="43">
        <f t="shared" si="101"/>
        <v>0</v>
      </c>
      <c r="K301" s="43">
        <f t="shared" si="101"/>
        <v>0</v>
      </c>
      <c r="L301" s="43">
        <f t="shared" si="101"/>
        <v>0</v>
      </c>
      <c r="M301" s="43">
        <f t="shared" si="101"/>
        <v>0</v>
      </c>
      <c r="N301" s="43">
        <f t="shared" si="101"/>
        <v>0</v>
      </c>
      <c r="O301" s="43">
        <f t="shared" si="101"/>
        <v>0</v>
      </c>
      <c r="P301" s="43">
        <f t="shared" si="101"/>
        <v>0</v>
      </c>
      <c r="Q301" s="43">
        <f t="shared" si="101"/>
        <v>0</v>
      </c>
      <c r="R301" s="43">
        <f t="shared" si="101"/>
        <v>0</v>
      </c>
      <c r="S301" s="43">
        <f t="shared" si="101"/>
        <v>0</v>
      </c>
      <c r="T301" s="43">
        <f t="shared" si="101"/>
        <v>0</v>
      </c>
      <c r="U301" s="43">
        <f t="shared" si="101"/>
        <v>0</v>
      </c>
      <c r="V301" s="43">
        <f t="shared" si="101"/>
        <v>0</v>
      </c>
      <c r="W301" s="43">
        <f t="shared" si="101"/>
        <v>0</v>
      </c>
      <c r="X301" s="43">
        <f t="shared" si="101"/>
        <v>0</v>
      </c>
      <c r="Y301" s="43">
        <f t="shared" si="101"/>
        <v>0</v>
      </c>
      <c r="Z301" s="43">
        <f t="shared" si="101"/>
        <v>0</v>
      </c>
      <c r="AA301" s="43">
        <f t="shared" si="101"/>
        <v>0</v>
      </c>
      <c r="AB301" s="43">
        <f t="shared" si="101"/>
        <v>0</v>
      </c>
      <c r="AC301" s="43">
        <f t="shared" si="101"/>
        <v>0</v>
      </c>
      <c r="AD301" s="43">
        <f t="shared" si="101"/>
        <v>0</v>
      </c>
      <c r="AE301" s="43">
        <f t="shared" si="101"/>
        <v>0</v>
      </c>
      <c r="AF301" s="43">
        <f>AF261-AF219</f>
        <v>0</v>
      </c>
    </row>
    <row r="302" spans="1:32">
      <c r="A302" s="327" t="s">
        <v>67</v>
      </c>
      <c r="B302" s="6" t="s">
        <v>272</v>
      </c>
      <c r="C302" s="43">
        <f t="shared" si="101"/>
        <v>0</v>
      </c>
      <c r="D302" s="43">
        <f t="shared" si="101"/>
        <v>0</v>
      </c>
      <c r="E302" s="43">
        <f t="shared" si="101"/>
        <v>0</v>
      </c>
      <c r="F302" s="43">
        <f t="shared" si="101"/>
        <v>0</v>
      </c>
      <c r="G302" s="43">
        <f t="shared" si="101"/>
        <v>0</v>
      </c>
      <c r="H302" s="43">
        <f t="shared" si="101"/>
        <v>0</v>
      </c>
      <c r="I302" s="43">
        <f t="shared" si="101"/>
        <v>0</v>
      </c>
      <c r="J302" s="43">
        <f t="shared" si="101"/>
        <v>0</v>
      </c>
      <c r="K302" s="43">
        <f t="shared" si="101"/>
        <v>0</v>
      </c>
      <c r="L302" s="43">
        <f t="shared" si="101"/>
        <v>0</v>
      </c>
      <c r="M302" s="43">
        <f t="shared" si="101"/>
        <v>0</v>
      </c>
      <c r="N302" s="43">
        <f t="shared" si="101"/>
        <v>0</v>
      </c>
      <c r="O302" s="43">
        <f t="shared" si="101"/>
        <v>0</v>
      </c>
      <c r="P302" s="43">
        <f t="shared" si="101"/>
        <v>0</v>
      </c>
      <c r="Q302" s="43">
        <f t="shared" si="101"/>
        <v>0</v>
      </c>
      <c r="R302" s="43">
        <f t="shared" si="101"/>
        <v>0</v>
      </c>
      <c r="S302" s="43">
        <f t="shared" si="101"/>
        <v>0</v>
      </c>
      <c r="T302" s="43">
        <f t="shared" si="101"/>
        <v>0</v>
      </c>
      <c r="U302" s="43">
        <f t="shared" si="101"/>
        <v>0</v>
      </c>
      <c r="V302" s="43">
        <f t="shared" si="101"/>
        <v>0</v>
      </c>
      <c r="W302" s="43">
        <f t="shared" si="101"/>
        <v>0</v>
      </c>
      <c r="X302" s="43">
        <f t="shared" si="101"/>
        <v>0</v>
      </c>
      <c r="Y302" s="43">
        <f t="shared" si="101"/>
        <v>0</v>
      </c>
      <c r="Z302" s="43">
        <f t="shared" si="101"/>
        <v>0</v>
      </c>
      <c r="AA302" s="43">
        <f t="shared" si="101"/>
        <v>0</v>
      </c>
      <c r="AB302" s="43">
        <f t="shared" si="101"/>
        <v>0</v>
      </c>
      <c r="AC302" s="43">
        <f t="shared" si="101"/>
        <v>0</v>
      </c>
      <c r="AD302" s="43">
        <f t="shared" si="101"/>
        <v>0</v>
      </c>
      <c r="AE302" s="43">
        <f t="shared" si="101"/>
        <v>0</v>
      </c>
      <c r="AF302" s="43">
        <f>AF262-AF220</f>
        <v>0</v>
      </c>
    </row>
    <row r="303" spans="1:32">
      <c r="A303" s="327" t="s">
        <v>68</v>
      </c>
      <c r="B303" s="6" t="s">
        <v>273</v>
      </c>
      <c r="C303" s="43">
        <f t="shared" si="101"/>
        <v>0</v>
      </c>
      <c r="D303" s="43">
        <f t="shared" si="101"/>
        <v>0</v>
      </c>
      <c r="E303" s="43">
        <f t="shared" si="101"/>
        <v>0</v>
      </c>
      <c r="F303" s="43">
        <f t="shared" si="101"/>
        <v>0</v>
      </c>
      <c r="G303" s="43">
        <f t="shared" si="101"/>
        <v>0</v>
      </c>
      <c r="H303" s="43">
        <f t="shared" si="101"/>
        <v>0</v>
      </c>
      <c r="I303" s="43">
        <f t="shared" si="101"/>
        <v>0</v>
      </c>
      <c r="J303" s="43">
        <f t="shared" si="101"/>
        <v>0</v>
      </c>
      <c r="K303" s="43">
        <f t="shared" si="101"/>
        <v>0</v>
      </c>
      <c r="L303" s="43">
        <f t="shared" si="101"/>
        <v>0</v>
      </c>
      <c r="M303" s="43">
        <f t="shared" si="101"/>
        <v>0</v>
      </c>
      <c r="N303" s="43">
        <f t="shared" si="101"/>
        <v>0</v>
      </c>
      <c r="O303" s="43">
        <f t="shared" si="101"/>
        <v>0</v>
      </c>
      <c r="P303" s="43">
        <f t="shared" si="101"/>
        <v>0</v>
      </c>
      <c r="Q303" s="43">
        <f t="shared" si="101"/>
        <v>0</v>
      </c>
      <c r="R303" s="43">
        <f t="shared" si="101"/>
        <v>0</v>
      </c>
      <c r="S303" s="43">
        <f t="shared" si="101"/>
        <v>0</v>
      </c>
      <c r="T303" s="43">
        <f t="shared" si="101"/>
        <v>0</v>
      </c>
      <c r="U303" s="43">
        <f t="shared" si="101"/>
        <v>0</v>
      </c>
      <c r="V303" s="43">
        <f t="shared" si="101"/>
        <v>0</v>
      </c>
      <c r="W303" s="43">
        <f t="shared" si="101"/>
        <v>0</v>
      </c>
      <c r="X303" s="43">
        <f t="shared" si="101"/>
        <v>0</v>
      </c>
      <c r="Y303" s="43">
        <f t="shared" si="101"/>
        <v>0</v>
      </c>
      <c r="Z303" s="43">
        <f t="shared" si="101"/>
        <v>0</v>
      </c>
      <c r="AA303" s="43">
        <f t="shared" si="101"/>
        <v>0</v>
      </c>
      <c r="AB303" s="43">
        <f t="shared" si="101"/>
        <v>0</v>
      </c>
      <c r="AC303" s="43">
        <f t="shared" si="101"/>
        <v>0</v>
      </c>
      <c r="AD303" s="43">
        <f t="shared" si="101"/>
        <v>0</v>
      </c>
      <c r="AE303" s="43">
        <f t="shared" si="101"/>
        <v>0</v>
      </c>
      <c r="AF303" s="43">
        <f>AF263-AF221</f>
        <v>0</v>
      </c>
    </row>
    <row r="304" spans="1:32">
      <c r="A304" s="3" t="s">
        <v>59</v>
      </c>
      <c r="B304" s="10" t="s">
        <v>274</v>
      </c>
      <c r="C304" s="41">
        <f>C305+C306+C307+C310</f>
        <v>0</v>
      </c>
      <c r="D304" s="41">
        <f t="shared" ref="D304:AE304" si="102">D305+D306+D307+D310</f>
        <v>0</v>
      </c>
      <c r="E304" s="41">
        <f t="shared" si="102"/>
        <v>0</v>
      </c>
      <c r="F304" s="41">
        <f t="shared" si="102"/>
        <v>0</v>
      </c>
      <c r="G304" s="41">
        <f t="shared" si="102"/>
        <v>0</v>
      </c>
      <c r="H304" s="41">
        <f t="shared" si="102"/>
        <v>0</v>
      </c>
      <c r="I304" s="41">
        <f t="shared" si="102"/>
        <v>0</v>
      </c>
      <c r="J304" s="41">
        <f t="shared" si="102"/>
        <v>0</v>
      </c>
      <c r="K304" s="41">
        <f t="shared" si="102"/>
        <v>0</v>
      </c>
      <c r="L304" s="41">
        <f t="shared" si="102"/>
        <v>0</v>
      </c>
      <c r="M304" s="41">
        <f t="shared" si="102"/>
        <v>0</v>
      </c>
      <c r="N304" s="41">
        <f t="shared" si="102"/>
        <v>0</v>
      </c>
      <c r="O304" s="41">
        <f t="shared" si="102"/>
        <v>0</v>
      </c>
      <c r="P304" s="41">
        <f t="shared" si="102"/>
        <v>0</v>
      </c>
      <c r="Q304" s="41">
        <f t="shared" si="102"/>
        <v>0</v>
      </c>
      <c r="R304" s="41">
        <f t="shared" si="102"/>
        <v>0</v>
      </c>
      <c r="S304" s="41">
        <f t="shared" si="102"/>
        <v>0</v>
      </c>
      <c r="T304" s="41">
        <f t="shared" si="102"/>
        <v>0</v>
      </c>
      <c r="U304" s="41">
        <f t="shared" si="102"/>
        <v>0</v>
      </c>
      <c r="V304" s="41">
        <f t="shared" si="102"/>
        <v>0</v>
      </c>
      <c r="W304" s="41">
        <f t="shared" si="102"/>
        <v>0</v>
      </c>
      <c r="X304" s="41">
        <f t="shared" si="102"/>
        <v>0</v>
      </c>
      <c r="Y304" s="41">
        <f t="shared" si="102"/>
        <v>0</v>
      </c>
      <c r="Z304" s="41">
        <f t="shared" si="102"/>
        <v>0</v>
      </c>
      <c r="AA304" s="41">
        <f t="shared" si="102"/>
        <v>0</v>
      </c>
      <c r="AB304" s="41">
        <f t="shared" si="102"/>
        <v>0</v>
      </c>
      <c r="AC304" s="41">
        <f t="shared" si="102"/>
        <v>0</v>
      </c>
      <c r="AD304" s="41">
        <f t="shared" si="102"/>
        <v>0</v>
      </c>
      <c r="AE304" s="41">
        <f t="shared" si="102"/>
        <v>0</v>
      </c>
      <c r="AF304" s="41">
        <f>AF305+AF306+AF307+AF310</f>
        <v>0</v>
      </c>
    </row>
    <row r="305" spans="1:32">
      <c r="A305" s="327" t="s">
        <v>35</v>
      </c>
      <c r="B305" s="6" t="s">
        <v>275</v>
      </c>
      <c r="C305" s="43">
        <f t="shared" ref="C305:AE306" si="103">C265-C223</f>
        <v>0</v>
      </c>
      <c r="D305" s="43">
        <f t="shared" si="103"/>
        <v>0</v>
      </c>
      <c r="E305" s="43">
        <f t="shared" si="103"/>
        <v>0</v>
      </c>
      <c r="F305" s="43">
        <f t="shared" si="103"/>
        <v>0</v>
      </c>
      <c r="G305" s="43">
        <f t="shared" si="103"/>
        <v>0</v>
      </c>
      <c r="H305" s="43">
        <f t="shared" si="103"/>
        <v>0</v>
      </c>
      <c r="I305" s="43">
        <f t="shared" si="103"/>
        <v>0</v>
      </c>
      <c r="J305" s="43">
        <f t="shared" si="103"/>
        <v>0</v>
      </c>
      <c r="K305" s="43">
        <f t="shared" si="103"/>
        <v>0</v>
      </c>
      <c r="L305" s="43">
        <f t="shared" si="103"/>
        <v>0</v>
      </c>
      <c r="M305" s="43">
        <f t="shared" si="103"/>
        <v>0</v>
      </c>
      <c r="N305" s="43">
        <f t="shared" si="103"/>
        <v>0</v>
      </c>
      <c r="O305" s="43">
        <f t="shared" si="103"/>
        <v>0</v>
      </c>
      <c r="P305" s="43">
        <f t="shared" si="103"/>
        <v>0</v>
      </c>
      <c r="Q305" s="43">
        <f t="shared" si="103"/>
        <v>0</v>
      </c>
      <c r="R305" s="43">
        <f t="shared" si="103"/>
        <v>0</v>
      </c>
      <c r="S305" s="43">
        <f t="shared" si="103"/>
        <v>0</v>
      </c>
      <c r="T305" s="43">
        <f t="shared" si="103"/>
        <v>0</v>
      </c>
      <c r="U305" s="43">
        <f t="shared" si="103"/>
        <v>0</v>
      </c>
      <c r="V305" s="43">
        <f t="shared" si="103"/>
        <v>0</v>
      </c>
      <c r="W305" s="43">
        <f t="shared" si="103"/>
        <v>0</v>
      </c>
      <c r="X305" s="43">
        <f t="shared" si="103"/>
        <v>0</v>
      </c>
      <c r="Y305" s="43">
        <f t="shared" si="103"/>
        <v>0</v>
      </c>
      <c r="Z305" s="43">
        <f t="shared" si="103"/>
        <v>0</v>
      </c>
      <c r="AA305" s="43">
        <f t="shared" si="103"/>
        <v>0</v>
      </c>
      <c r="AB305" s="43">
        <f t="shared" si="103"/>
        <v>0</v>
      </c>
      <c r="AC305" s="43">
        <f t="shared" si="103"/>
        <v>0</v>
      </c>
      <c r="AD305" s="43">
        <f t="shared" si="103"/>
        <v>0</v>
      </c>
      <c r="AE305" s="43">
        <f t="shared" si="103"/>
        <v>0</v>
      </c>
      <c r="AF305" s="43">
        <f>AF265-AF223</f>
        <v>0</v>
      </c>
    </row>
    <row r="306" spans="1:32">
      <c r="A306" s="327" t="s">
        <v>40</v>
      </c>
      <c r="B306" s="6" t="s">
        <v>276</v>
      </c>
      <c r="C306" s="43">
        <f t="shared" si="103"/>
        <v>0</v>
      </c>
      <c r="D306" s="43">
        <f t="shared" si="103"/>
        <v>0</v>
      </c>
      <c r="E306" s="43">
        <f t="shared" si="103"/>
        <v>0</v>
      </c>
      <c r="F306" s="43">
        <f t="shared" si="103"/>
        <v>0</v>
      </c>
      <c r="G306" s="43">
        <f t="shared" si="103"/>
        <v>0</v>
      </c>
      <c r="H306" s="43">
        <f t="shared" si="103"/>
        <v>0</v>
      </c>
      <c r="I306" s="43">
        <f t="shared" si="103"/>
        <v>0</v>
      </c>
      <c r="J306" s="43">
        <f t="shared" si="103"/>
        <v>0</v>
      </c>
      <c r="K306" s="43">
        <f t="shared" si="103"/>
        <v>0</v>
      </c>
      <c r="L306" s="43">
        <f t="shared" si="103"/>
        <v>0</v>
      </c>
      <c r="M306" s="43">
        <f t="shared" si="103"/>
        <v>0</v>
      </c>
      <c r="N306" s="43">
        <f t="shared" si="103"/>
        <v>0</v>
      </c>
      <c r="O306" s="43">
        <f t="shared" si="103"/>
        <v>0</v>
      </c>
      <c r="P306" s="43">
        <f t="shared" si="103"/>
        <v>0</v>
      </c>
      <c r="Q306" s="43">
        <f t="shared" si="103"/>
        <v>0</v>
      </c>
      <c r="R306" s="43">
        <f t="shared" si="103"/>
        <v>0</v>
      </c>
      <c r="S306" s="43">
        <f t="shared" si="103"/>
        <v>0</v>
      </c>
      <c r="T306" s="43">
        <f t="shared" si="103"/>
        <v>0</v>
      </c>
      <c r="U306" s="43">
        <f t="shared" si="103"/>
        <v>0</v>
      </c>
      <c r="V306" s="43">
        <f t="shared" si="103"/>
        <v>0</v>
      </c>
      <c r="W306" s="43">
        <f t="shared" si="103"/>
        <v>0</v>
      </c>
      <c r="X306" s="43">
        <f t="shared" si="103"/>
        <v>0</v>
      </c>
      <c r="Y306" s="43">
        <f t="shared" si="103"/>
        <v>0</v>
      </c>
      <c r="Z306" s="43">
        <f t="shared" si="103"/>
        <v>0</v>
      </c>
      <c r="AA306" s="43">
        <f t="shared" si="103"/>
        <v>0</v>
      </c>
      <c r="AB306" s="43">
        <f t="shared" si="103"/>
        <v>0</v>
      </c>
      <c r="AC306" s="43">
        <f t="shared" si="103"/>
        <v>0</v>
      </c>
      <c r="AD306" s="43">
        <f t="shared" si="103"/>
        <v>0</v>
      </c>
      <c r="AE306" s="43">
        <f t="shared" si="103"/>
        <v>0</v>
      </c>
      <c r="AF306" s="43">
        <f>AF266-AF224</f>
        <v>0</v>
      </c>
    </row>
    <row r="307" spans="1:32">
      <c r="A307" s="327" t="s">
        <v>66</v>
      </c>
      <c r="B307" s="6" t="s">
        <v>277</v>
      </c>
      <c r="C307" s="43">
        <f t="shared" ref="C307:AE307" si="104">C308+C309</f>
        <v>0</v>
      </c>
      <c r="D307" s="43">
        <f t="shared" si="104"/>
        <v>0</v>
      </c>
      <c r="E307" s="43">
        <f t="shared" si="104"/>
        <v>0</v>
      </c>
      <c r="F307" s="43">
        <f t="shared" si="104"/>
        <v>0</v>
      </c>
      <c r="G307" s="43">
        <f t="shared" si="104"/>
        <v>0</v>
      </c>
      <c r="H307" s="43">
        <f t="shared" si="104"/>
        <v>0</v>
      </c>
      <c r="I307" s="43">
        <f t="shared" si="104"/>
        <v>0</v>
      </c>
      <c r="J307" s="43">
        <f t="shared" si="104"/>
        <v>0</v>
      </c>
      <c r="K307" s="43">
        <f t="shared" si="104"/>
        <v>0</v>
      </c>
      <c r="L307" s="43">
        <f t="shared" si="104"/>
        <v>0</v>
      </c>
      <c r="M307" s="43">
        <f t="shared" si="104"/>
        <v>0</v>
      </c>
      <c r="N307" s="43">
        <f t="shared" si="104"/>
        <v>0</v>
      </c>
      <c r="O307" s="43">
        <f t="shared" si="104"/>
        <v>0</v>
      </c>
      <c r="P307" s="43">
        <f t="shared" si="104"/>
        <v>0</v>
      </c>
      <c r="Q307" s="43">
        <f t="shared" si="104"/>
        <v>0</v>
      </c>
      <c r="R307" s="43">
        <f t="shared" si="104"/>
        <v>0</v>
      </c>
      <c r="S307" s="43">
        <f t="shared" si="104"/>
        <v>0</v>
      </c>
      <c r="T307" s="43">
        <f t="shared" si="104"/>
        <v>0</v>
      </c>
      <c r="U307" s="43">
        <f t="shared" si="104"/>
        <v>0</v>
      </c>
      <c r="V307" s="43">
        <f t="shared" si="104"/>
        <v>0</v>
      </c>
      <c r="W307" s="43">
        <f t="shared" si="104"/>
        <v>0</v>
      </c>
      <c r="X307" s="43">
        <f t="shared" si="104"/>
        <v>0</v>
      </c>
      <c r="Y307" s="43">
        <f t="shared" si="104"/>
        <v>0</v>
      </c>
      <c r="Z307" s="43">
        <f t="shared" si="104"/>
        <v>0</v>
      </c>
      <c r="AA307" s="43">
        <f t="shared" si="104"/>
        <v>0</v>
      </c>
      <c r="AB307" s="43">
        <f t="shared" si="104"/>
        <v>0</v>
      </c>
      <c r="AC307" s="43">
        <f t="shared" si="104"/>
        <v>0</v>
      </c>
      <c r="AD307" s="43">
        <f t="shared" si="104"/>
        <v>0</v>
      </c>
      <c r="AE307" s="43">
        <f t="shared" si="104"/>
        <v>0</v>
      </c>
      <c r="AF307" s="43">
        <f>AF308+AF309</f>
        <v>0</v>
      </c>
    </row>
    <row r="308" spans="1:32">
      <c r="A308" s="327" t="s">
        <v>36</v>
      </c>
      <c r="B308" s="328" t="s">
        <v>278</v>
      </c>
      <c r="C308" s="43">
        <f t="shared" ref="C308:AE308" si="105">C268-C226</f>
        <v>0</v>
      </c>
      <c r="D308" s="43">
        <f t="shared" si="105"/>
        <v>0</v>
      </c>
      <c r="E308" s="43">
        <f t="shared" si="105"/>
        <v>0</v>
      </c>
      <c r="F308" s="43">
        <f t="shared" si="105"/>
        <v>0</v>
      </c>
      <c r="G308" s="43">
        <f t="shared" si="105"/>
        <v>0</v>
      </c>
      <c r="H308" s="43">
        <f t="shared" si="105"/>
        <v>0</v>
      </c>
      <c r="I308" s="43">
        <f t="shared" si="105"/>
        <v>0</v>
      </c>
      <c r="J308" s="43">
        <f t="shared" si="105"/>
        <v>0</v>
      </c>
      <c r="K308" s="43">
        <f t="shared" si="105"/>
        <v>0</v>
      </c>
      <c r="L308" s="43">
        <f t="shared" si="105"/>
        <v>0</v>
      </c>
      <c r="M308" s="43">
        <f t="shared" si="105"/>
        <v>0</v>
      </c>
      <c r="N308" s="43">
        <f t="shared" si="105"/>
        <v>0</v>
      </c>
      <c r="O308" s="43">
        <f t="shared" si="105"/>
        <v>0</v>
      </c>
      <c r="P308" s="43">
        <f t="shared" si="105"/>
        <v>0</v>
      </c>
      <c r="Q308" s="43">
        <f t="shared" si="105"/>
        <v>0</v>
      </c>
      <c r="R308" s="43">
        <f t="shared" si="105"/>
        <v>0</v>
      </c>
      <c r="S308" s="43">
        <f t="shared" si="105"/>
        <v>0</v>
      </c>
      <c r="T308" s="43">
        <f t="shared" si="105"/>
        <v>0</v>
      </c>
      <c r="U308" s="43">
        <f t="shared" si="105"/>
        <v>0</v>
      </c>
      <c r="V308" s="43">
        <f t="shared" si="105"/>
        <v>0</v>
      </c>
      <c r="W308" s="43">
        <f t="shared" si="105"/>
        <v>0</v>
      </c>
      <c r="X308" s="43">
        <f t="shared" si="105"/>
        <v>0</v>
      </c>
      <c r="Y308" s="43">
        <f t="shared" si="105"/>
        <v>0</v>
      </c>
      <c r="Z308" s="43">
        <f t="shared" si="105"/>
        <v>0</v>
      </c>
      <c r="AA308" s="43">
        <f t="shared" si="105"/>
        <v>0</v>
      </c>
      <c r="AB308" s="43">
        <f t="shared" si="105"/>
        <v>0</v>
      </c>
      <c r="AC308" s="43">
        <f t="shared" si="105"/>
        <v>0</v>
      </c>
      <c r="AD308" s="43">
        <f t="shared" si="105"/>
        <v>0</v>
      </c>
      <c r="AE308" s="43">
        <f t="shared" si="105"/>
        <v>0</v>
      </c>
      <c r="AF308" s="43">
        <f>AF268-AF226</f>
        <v>0</v>
      </c>
    </row>
    <row r="309" spans="1:32">
      <c r="A309" s="329" t="s">
        <v>39</v>
      </c>
      <c r="B309" s="330" t="s">
        <v>279</v>
      </c>
      <c r="C309" s="319">
        <f t="shared" ref="C309:AF309" si="106">C209</f>
        <v>0</v>
      </c>
      <c r="D309" s="319">
        <f t="shared" si="106"/>
        <v>0</v>
      </c>
      <c r="E309" s="319">
        <f t="shared" si="106"/>
        <v>0</v>
      </c>
      <c r="F309" s="319">
        <f t="shared" si="106"/>
        <v>0</v>
      </c>
      <c r="G309" s="319">
        <f t="shared" si="106"/>
        <v>0</v>
      </c>
      <c r="H309" s="319">
        <f t="shared" si="106"/>
        <v>0</v>
      </c>
      <c r="I309" s="319">
        <f t="shared" si="106"/>
        <v>0</v>
      </c>
      <c r="J309" s="319">
        <f t="shared" si="106"/>
        <v>0</v>
      </c>
      <c r="K309" s="319">
        <f t="shared" si="106"/>
        <v>0</v>
      </c>
      <c r="L309" s="319">
        <f t="shared" si="106"/>
        <v>0</v>
      </c>
      <c r="M309" s="319">
        <f t="shared" si="106"/>
        <v>0</v>
      </c>
      <c r="N309" s="319">
        <f t="shared" si="106"/>
        <v>0</v>
      </c>
      <c r="O309" s="319">
        <f t="shared" si="106"/>
        <v>0</v>
      </c>
      <c r="P309" s="319">
        <f t="shared" si="106"/>
        <v>0</v>
      </c>
      <c r="Q309" s="319">
        <f t="shared" si="106"/>
        <v>0</v>
      </c>
      <c r="R309" s="319">
        <f t="shared" si="106"/>
        <v>0</v>
      </c>
      <c r="S309" s="319">
        <f t="shared" si="106"/>
        <v>0</v>
      </c>
      <c r="T309" s="319">
        <f t="shared" si="106"/>
        <v>0</v>
      </c>
      <c r="U309" s="319">
        <f t="shared" si="106"/>
        <v>0</v>
      </c>
      <c r="V309" s="319">
        <f t="shared" si="106"/>
        <v>0</v>
      </c>
      <c r="W309" s="319">
        <f t="shared" si="106"/>
        <v>0</v>
      </c>
      <c r="X309" s="319">
        <f t="shared" si="106"/>
        <v>0</v>
      </c>
      <c r="Y309" s="319">
        <f t="shared" si="106"/>
        <v>0</v>
      </c>
      <c r="Z309" s="319">
        <f t="shared" si="106"/>
        <v>0</v>
      </c>
      <c r="AA309" s="319">
        <f t="shared" si="106"/>
        <v>0</v>
      </c>
      <c r="AB309" s="319">
        <f t="shared" si="106"/>
        <v>0</v>
      </c>
      <c r="AC309" s="319">
        <f t="shared" si="106"/>
        <v>0</v>
      </c>
      <c r="AD309" s="319">
        <f t="shared" si="106"/>
        <v>0</v>
      </c>
      <c r="AE309" s="319">
        <f t="shared" si="106"/>
        <v>0</v>
      </c>
      <c r="AF309" s="319">
        <f t="shared" si="106"/>
        <v>0</v>
      </c>
    </row>
    <row r="310" spans="1:32">
      <c r="A310" s="327" t="s">
        <v>67</v>
      </c>
      <c r="B310" s="6" t="s">
        <v>280</v>
      </c>
      <c r="C310" s="43">
        <f t="shared" ref="C310:AE310" si="107">C270-C228</f>
        <v>0</v>
      </c>
      <c r="D310" s="43">
        <f t="shared" si="107"/>
        <v>0</v>
      </c>
      <c r="E310" s="43">
        <f t="shared" si="107"/>
        <v>0</v>
      </c>
      <c r="F310" s="43">
        <f t="shared" si="107"/>
        <v>0</v>
      </c>
      <c r="G310" s="43">
        <f t="shared" si="107"/>
        <v>0</v>
      </c>
      <c r="H310" s="43">
        <f t="shared" si="107"/>
        <v>0</v>
      </c>
      <c r="I310" s="43">
        <f t="shared" si="107"/>
        <v>0</v>
      </c>
      <c r="J310" s="43">
        <f t="shared" si="107"/>
        <v>0</v>
      </c>
      <c r="K310" s="43">
        <f t="shared" si="107"/>
        <v>0</v>
      </c>
      <c r="L310" s="43">
        <f t="shared" si="107"/>
        <v>0</v>
      </c>
      <c r="M310" s="43">
        <f t="shared" si="107"/>
        <v>0</v>
      </c>
      <c r="N310" s="43">
        <f t="shared" si="107"/>
        <v>0</v>
      </c>
      <c r="O310" s="43">
        <f t="shared" si="107"/>
        <v>0</v>
      </c>
      <c r="P310" s="43">
        <f t="shared" si="107"/>
        <v>0</v>
      </c>
      <c r="Q310" s="43">
        <f t="shared" si="107"/>
        <v>0</v>
      </c>
      <c r="R310" s="43">
        <f t="shared" si="107"/>
        <v>0</v>
      </c>
      <c r="S310" s="43">
        <f t="shared" si="107"/>
        <v>0</v>
      </c>
      <c r="T310" s="43">
        <f t="shared" si="107"/>
        <v>0</v>
      </c>
      <c r="U310" s="43">
        <f t="shared" si="107"/>
        <v>0</v>
      </c>
      <c r="V310" s="43">
        <f t="shared" si="107"/>
        <v>0</v>
      </c>
      <c r="W310" s="43">
        <f t="shared" si="107"/>
        <v>0</v>
      </c>
      <c r="X310" s="43">
        <f t="shared" si="107"/>
        <v>0</v>
      </c>
      <c r="Y310" s="43">
        <f t="shared" si="107"/>
        <v>0</v>
      </c>
      <c r="Z310" s="43">
        <f t="shared" si="107"/>
        <v>0</v>
      </c>
      <c r="AA310" s="43">
        <f t="shared" si="107"/>
        <v>0</v>
      </c>
      <c r="AB310" s="43">
        <f t="shared" si="107"/>
        <v>0</v>
      </c>
      <c r="AC310" s="43">
        <f t="shared" si="107"/>
        <v>0</v>
      </c>
      <c r="AD310" s="43">
        <f t="shared" si="107"/>
        <v>0</v>
      </c>
      <c r="AE310" s="43">
        <f t="shared" si="107"/>
        <v>0</v>
      </c>
      <c r="AF310" s="43">
        <f>AF270-AF228</f>
        <v>0</v>
      </c>
    </row>
    <row r="311" spans="1:32">
      <c r="A311" s="2"/>
      <c r="B311" s="331" t="s">
        <v>281</v>
      </c>
      <c r="C311" s="40">
        <f>C296+C304</f>
        <v>0</v>
      </c>
      <c r="D311" s="40">
        <f t="shared" ref="D311:AE311" si="108">D296+D304</f>
        <v>0</v>
      </c>
      <c r="E311" s="40">
        <f t="shared" si="108"/>
        <v>0</v>
      </c>
      <c r="F311" s="40">
        <f t="shared" si="108"/>
        <v>0</v>
      </c>
      <c r="G311" s="40">
        <f t="shared" si="108"/>
        <v>0</v>
      </c>
      <c r="H311" s="40">
        <f t="shared" si="108"/>
        <v>0</v>
      </c>
      <c r="I311" s="40">
        <f t="shared" si="108"/>
        <v>0</v>
      </c>
      <c r="J311" s="40">
        <f t="shared" si="108"/>
        <v>0</v>
      </c>
      <c r="K311" s="40">
        <f t="shared" si="108"/>
        <v>0</v>
      </c>
      <c r="L311" s="40">
        <f t="shared" si="108"/>
        <v>0</v>
      </c>
      <c r="M311" s="40">
        <f t="shared" si="108"/>
        <v>0</v>
      </c>
      <c r="N311" s="40">
        <f t="shared" si="108"/>
        <v>0</v>
      </c>
      <c r="O311" s="40">
        <f t="shared" si="108"/>
        <v>0</v>
      </c>
      <c r="P311" s="40">
        <f t="shared" si="108"/>
        <v>0</v>
      </c>
      <c r="Q311" s="40">
        <f t="shared" si="108"/>
        <v>0</v>
      </c>
      <c r="R311" s="40">
        <f t="shared" si="108"/>
        <v>0</v>
      </c>
      <c r="S311" s="40">
        <f t="shared" si="108"/>
        <v>0</v>
      </c>
      <c r="T311" s="40">
        <f t="shared" si="108"/>
        <v>0</v>
      </c>
      <c r="U311" s="40">
        <f t="shared" si="108"/>
        <v>0</v>
      </c>
      <c r="V311" s="40">
        <f t="shared" si="108"/>
        <v>0</v>
      </c>
      <c r="W311" s="40">
        <f t="shared" si="108"/>
        <v>0</v>
      </c>
      <c r="X311" s="40">
        <f t="shared" si="108"/>
        <v>0</v>
      </c>
      <c r="Y311" s="40">
        <f t="shared" si="108"/>
        <v>0</v>
      </c>
      <c r="Z311" s="40">
        <f t="shared" si="108"/>
        <v>0</v>
      </c>
      <c r="AA311" s="40">
        <f t="shared" si="108"/>
        <v>0</v>
      </c>
      <c r="AB311" s="40">
        <f t="shared" si="108"/>
        <v>0</v>
      </c>
      <c r="AC311" s="40">
        <f t="shared" si="108"/>
        <v>0</v>
      </c>
      <c r="AD311" s="40">
        <f t="shared" si="108"/>
        <v>0</v>
      </c>
      <c r="AE311" s="40">
        <f t="shared" si="108"/>
        <v>0</v>
      </c>
      <c r="AF311" s="40">
        <f>AF296+AF304</f>
        <v>0</v>
      </c>
    </row>
    <row r="312" spans="1:32">
      <c r="A312" s="16"/>
      <c r="B312" s="66" t="s">
        <v>282</v>
      </c>
      <c r="C312" s="332"/>
      <c r="D312" s="332"/>
      <c r="E312" s="332"/>
      <c r="F312" s="332"/>
      <c r="G312" s="332"/>
      <c r="H312" s="332"/>
      <c r="I312" s="332"/>
      <c r="J312" s="332"/>
      <c r="K312" s="332"/>
      <c r="L312" s="332"/>
      <c r="M312" s="332"/>
      <c r="N312" s="332"/>
      <c r="O312" s="332"/>
      <c r="P312" s="332"/>
      <c r="Q312" s="332"/>
      <c r="R312" s="332"/>
      <c r="S312" s="332"/>
      <c r="T312" s="332"/>
      <c r="U312" s="332"/>
      <c r="V312" s="332"/>
      <c r="W312" s="332"/>
      <c r="X312" s="332"/>
      <c r="Y312" s="332"/>
      <c r="Z312" s="332"/>
      <c r="AA312" s="332"/>
      <c r="AB312" s="332"/>
      <c r="AC312" s="332"/>
      <c r="AD312" s="332"/>
      <c r="AE312" s="332"/>
      <c r="AF312" s="332"/>
    </row>
    <row r="313" spans="1:32">
      <c r="A313" s="3" t="s">
        <v>34</v>
      </c>
      <c r="B313" s="10" t="s">
        <v>283</v>
      </c>
      <c r="C313" s="41">
        <f t="shared" ref="C313:AE313" si="109">SUM(C314:C319)</f>
        <v>0</v>
      </c>
      <c r="D313" s="41">
        <f t="shared" si="109"/>
        <v>0</v>
      </c>
      <c r="E313" s="41">
        <f t="shared" si="109"/>
        <v>0</v>
      </c>
      <c r="F313" s="41">
        <f t="shared" si="109"/>
        <v>0</v>
      </c>
      <c r="G313" s="41">
        <f t="shared" si="109"/>
        <v>0</v>
      </c>
      <c r="H313" s="41">
        <f t="shared" si="109"/>
        <v>0</v>
      </c>
      <c r="I313" s="41">
        <f t="shared" si="109"/>
        <v>0</v>
      </c>
      <c r="J313" s="41">
        <f t="shared" si="109"/>
        <v>0</v>
      </c>
      <c r="K313" s="41">
        <f t="shared" si="109"/>
        <v>0</v>
      </c>
      <c r="L313" s="41">
        <f t="shared" si="109"/>
        <v>0</v>
      </c>
      <c r="M313" s="41">
        <f t="shared" si="109"/>
        <v>0</v>
      </c>
      <c r="N313" s="41">
        <f t="shared" si="109"/>
        <v>0</v>
      </c>
      <c r="O313" s="41">
        <f t="shared" si="109"/>
        <v>0</v>
      </c>
      <c r="P313" s="41">
        <f t="shared" si="109"/>
        <v>0</v>
      </c>
      <c r="Q313" s="41">
        <f t="shared" si="109"/>
        <v>0</v>
      </c>
      <c r="R313" s="41">
        <f t="shared" si="109"/>
        <v>0</v>
      </c>
      <c r="S313" s="41">
        <f t="shared" si="109"/>
        <v>0</v>
      </c>
      <c r="T313" s="41">
        <f t="shared" si="109"/>
        <v>0</v>
      </c>
      <c r="U313" s="41">
        <f t="shared" si="109"/>
        <v>0</v>
      </c>
      <c r="V313" s="41">
        <f t="shared" si="109"/>
        <v>0</v>
      </c>
      <c r="W313" s="41">
        <f t="shared" si="109"/>
        <v>0</v>
      </c>
      <c r="X313" s="41">
        <f t="shared" si="109"/>
        <v>0</v>
      </c>
      <c r="Y313" s="41">
        <f t="shared" si="109"/>
        <v>0</v>
      </c>
      <c r="Z313" s="41">
        <f t="shared" si="109"/>
        <v>0</v>
      </c>
      <c r="AA313" s="41">
        <f t="shared" si="109"/>
        <v>0</v>
      </c>
      <c r="AB313" s="41">
        <f t="shared" si="109"/>
        <v>0</v>
      </c>
      <c r="AC313" s="41">
        <f t="shared" si="109"/>
        <v>0</v>
      </c>
      <c r="AD313" s="41">
        <f t="shared" si="109"/>
        <v>0</v>
      </c>
      <c r="AE313" s="41">
        <f t="shared" si="109"/>
        <v>0</v>
      </c>
      <c r="AF313" s="41">
        <f>SUM(AF314:AF319)</f>
        <v>0</v>
      </c>
    </row>
    <row r="314" spans="1:32">
      <c r="A314" s="327" t="s">
        <v>35</v>
      </c>
      <c r="B314" s="6" t="s">
        <v>284</v>
      </c>
      <c r="C314" s="43">
        <f t="shared" ref="C314:AE318" si="110">C274-C232</f>
        <v>0</v>
      </c>
      <c r="D314" s="43">
        <f t="shared" si="110"/>
        <v>0</v>
      </c>
      <c r="E314" s="43">
        <f t="shared" si="110"/>
        <v>0</v>
      </c>
      <c r="F314" s="43">
        <f t="shared" si="110"/>
        <v>0</v>
      </c>
      <c r="G314" s="43">
        <f t="shared" si="110"/>
        <v>0</v>
      </c>
      <c r="H314" s="43">
        <f t="shared" si="110"/>
        <v>0</v>
      </c>
      <c r="I314" s="43">
        <f t="shared" si="110"/>
        <v>0</v>
      </c>
      <c r="J314" s="43">
        <f t="shared" si="110"/>
        <v>0</v>
      </c>
      <c r="K314" s="43">
        <f t="shared" si="110"/>
        <v>0</v>
      </c>
      <c r="L314" s="43">
        <f t="shared" si="110"/>
        <v>0</v>
      </c>
      <c r="M314" s="43">
        <f t="shared" si="110"/>
        <v>0</v>
      </c>
      <c r="N314" s="43">
        <f t="shared" si="110"/>
        <v>0</v>
      </c>
      <c r="O314" s="43">
        <f t="shared" si="110"/>
        <v>0</v>
      </c>
      <c r="P314" s="43">
        <f t="shared" si="110"/>
        <v>0</v>
      </c>
      <c r="Q314" s="43">
        <f t="shared" si="110"/>
        <v>0</v>
      </c>
      <c r="R314" s="43">
        <f t="shared" si="110"/>
        <v>0</v>
      </c>
      <c r="S314" s="43">
        <f t="shared" si="110"/>
        <v>0</v>
      </c>
      <c r="T314" s="43">
        <f t="shared" si="110"/>
        <v>0</v>
      </c>
      <c r="U314" s="43">
        <f t="shared" si="110"/>
        <v>0</v>
      </c>
      <c r="V314" s="43">
        <f t="shared" si="110"/>
        <v>0</v>
      </c>
      <c r="W314" s="43">
        <f t="shared" si="110"/>
        <v>0</v>
      </c>
      <c r="X314" s="43">
        <f t="shared" si="110"/>
        <v>0</v>
      </c>
      <c r="Y314" s="43">
        <f t="shared" si="110"/>
        <v>0</v>
      </c>
      <c r="Z314" s="43">
        <f t="shared" si="110"/>
        <v>0</v>
      </c>
      <c r="AA314" s="43">
        <f t="shared" si="110"/>
        <v>0</v>
      </c>
      <c r="AB314" s="43">
        <f t="shared" si="110"/>
        <v>0</v>
      </c>
      <c r="AC314" s="43">
        <f t="shared" si="110"/>
        <v>0</v>
      </c>
      <c r="AD314" s="43">
        <f t="shared" si="110"/>
        <v>0</v>
      </c>
      <c r="AE314" s="43">
        <f t="shared" si="110"/>
        <v>0</v>
      </c>
      <c r="AF314" s="43">
        <f>AF274-AF232</f>
        <v>0</v>
      </c>
    </row>
    <row r="315" spans="1:32">
      <c r="A315" s="327" t="s">
        <v>40</v>
      </c>
      <c r="B315" s="6" t="s">
        <v>285</v>
      </c>
      <c r="C315" s="43">
        <f t="shared" si="110"/>
        <v>0</v>
      </c>
      <c r="D315" s="43">
        <f t="shared" si="110"/>
        <v>0</v>
      </c>
      <c r="E315" s="43">
        <f t="shared" si="110"/>
        <v>0</v>
      </c>
      <c r="F315" s="43">
        <f t="shared" si="110"/>
        <v>0</v>
      </c>
      <c r="G315" s="43">
        <f t="shared" si="110"/>
        <v>0</v>
      </c>
      <c r="H315" s="43">
        <f t="shared" si="110"/>
        <v>0</v>
      </c>
      <c r="I315" s="43">
        <f t="shared" si="110"/>
        <v>0</v>
      </c>
      <c r="J315" s="43">
        <f t="shared" si="110"/>
        <v>0</v>
      </c>
      <c r="K315" s="43">
        <f t="shared" si="110"/>
        <v>0</v>
      </c>
      <c r="L315" s="43">
        <f t="shared" si="110"/>
        <v>0</v>
      </c>
      <c r="M315" s="43">
        <f t="shared" si="110"/>
        <v>0</v>
      </c>
      <c r="N315" s="43">
        <f t="shared" si="110"/>
        <v>0</v>
      </c>
      <c r="O315" s="43">
        <f t="shared" si="110"/>
        <v>0</v>
      </c>
      <c r="P315" s="43">
        <f t="shared" si="110"/>
        <v>0</v>
      </c>
      <c r="Q315" s="43">
        <f t="shared" si="110"/>
        <v>0</v>
      </c>
      <c r="R315" s="43">
        <f t="shared" si="110"/>
        <v>0</v>
      </c>
      <c r="S315" s="43">
        <f t="shared" si="110"/>
        <v>0</v>
      </c>
      <c r="T315" s="43">
        <f t="shared" si="110"/>
        <v>0</v>
      </c>
      <c r="U315" s="43">
        <f t="shared" si="110"/>
        <v>0</v>
      </c>
      <c r="V315" s="43">
        <f t="shared" si="110"/>
        <v>0</v>
      </c>
      <c r="W315" s="43">
        <f t="shared" si="110"/>
        <v>0</v>
      </c>
      <c r="X315" s="43">
        <f t="shared" si="110"/>
        <v>0</v>
      </c>
      <c r="Y315" s="43">
        <f t="shared" si="110"/>
        <v>0</v>
      </c>
      <c r="Z315" s="43">
        <f t="shared" si="110"/>
        <v>0</v>
      </c>
      <c r="AA315" s="43">
        <f t="shared" si="110"/>
        <v>0</v>
      </c>
      <c r="AB315" s="43">
        <f t="shared" si="110"/>
        <v>0</v>
      </c>
      <c r="AC315" s="43">
        <f t="shared" si="110"/>
        <v>0</v>
      </c>
      <c r="AD315" s="43">
        <f t="shared" si="110"/>
        <v>0</v>
      </c>
      <c r="AE315" s="43">
        <f t="shared" si="110"/>
        <v>0</v>
      </c>
      <c r="AF315" s="43">
        <f>AF275-AF233</f>
        <v>0</v>
      </c>
    </row>
    <row r="316" spans="1:32">
      <c r="A316" s="327" t="s">
        <v>66</v>
      </c>
      <c r="B316" s="6" t="s">
        <v>286</v>
      </c>
      <c r="C316" s="43">
        <f t="shared" si="110"/>
        <v>0</v>
      </c>
      <c r="D316" s="43">
        <f t="shared" si="110"/>
        <v>0</v>
      </c>
      <c r="E316" s="43">
        <f t="shared" si="110"/>
        <v>0</v>
      </c>
      <c r="F316" s="43">
        <f t="shared" si="110"/>
        <v>0</v>
      </c>
      <c r="G316" s="43">
        <f t="shared" si="110"/>
        <v>0</v>
      </c>
      <c r="H316" s="43">
        <f t="shared" si="110"/>
        <v>0</v>
      </c>
      <c r="I316" s="43">
        <f t="shared" si="110"/>
        <v>0</v>
      </c>
      <c r="J316" s="43">
        <f t="shared" si="110"/>
        <v>0</v>
      </c>
      <c r="K316" s="43">
        <f t="shared" si="110"/>
        <v>0</v>
      </c>
      <c r="L316" s="43">
        <f t="shared" si="110"/>
        <v>0</v>
      </c>
      <c r="M316" s="43">
        <f t="shared" si="110"/>
        <v>0</v>
      </c>
      <c r="N316" s="43">
        <f t="shared" si="110"/>
        <v>0</v>
      </c>
      <c r="O316" s="43">
        <f t="shared" si="110"/>
        <v>0</v>
      </c>
      <c r="P316" s="43">
        <f t="shared" si="110"/>
        <v>0</v>
      </c>
      <c r="Q316" s="43">
        <f t="shared" si="110"/>
        <v>0</v>
      </c>
      <c r="R316" s="43">
        <f t="shared" si="110"/>
        <v>0</v>
      </c>
      <c r="S316" s="43">
        <f t="shared" si="110"/>
        <v>0</v>
      </c>
      <c r="T316" s="43">
        <f t="shared" si="110"/>
        <v>0</v>
      </c>
      <c r="U316" s="43">
        <f t="shared" si="110"/>
        <v>0</v>
      </c>
      <c r="V316" s="43">
        <f t="shared" si="110"/>
        <v>0</v>
      </c>
      <c r="W316" s="43">
        <f t="shared" si="110"/>
        <v>0</v>
      </c>
      <c r="X316" s="43">
        <f t="shared" si="110"/>
        <v>0</v>
      </c>
      <c r="Y316" s="43">
        <f t="shared" si="110"/>
        <v>0</v>
      </c>
      <c r="Z316" s="43">
        <f t="shared" si="110"/>
        <v>0</v>
      </c>
      <c r="AA316" s="43">
        <f t="shared" si="110"/>
        <v>0</v>
      </c>
      <c r="AB316" s="43">
        <f t="shared" si="110"/>
        <v>0</v>
      </c>
      <c r="AC316" s="43">
        <f t="shared" si="110"/>
        <v>0</v>
      </c>
      <c r="AD316" s="43">
        <f t="shared" si="110"/>
        <v>0</v>
      </c>
      <c r="AE316" s="43">
        <f t="shared" si="110"/>
        <v>0</v>
      </c>
      <c r="AF316" s="43">
        <f>AF276-AF234</f>
        <v>0</v>
      </c>
    </row>
    <row r="317" spans="1:32">
      <c r="A317" s="327" t="s">
        <v>67</v>
      </c>
      <c r="B317" s="6" t="s">
        <v>287</v>
      </c>
      <c r="C317" s="43">
        <f t="shared" si="110"/>
        <v>0</v>
      </c>
      <c r="D317" s="43">
        <f t="shared" si="110"/>
        <v>0</v>
      </c>
      <c r="E317" s="43">
        <f t="shared" si="110"/>
        <v>0</v>
      </c>
      <c r="F317" s="43">
        <f t="shared" si="110"/>
        <v>0</v>
      </c>
      <c r="G317" s="43">
        <f t="shared" si="110"/>
        <v>0</v>
      </c>
      <c r="H317" s="43">
        <f t="shared" si="110"/>
        <v>0</v>
      </c>
      <c r="I317" s="43">
        <f t="shared" si="110"/>
        <v>0</v>
      </c>
      <c r="J317" s="43">
        <f t="shared" si="110"/>
        <v>0</v>
      </c>
      <c r="K317" s="43">
        <f t="shared" si="110"/>
        <v>0</v>
      </c>
      <c r="L317" s="43">
        <f t="shared" si="110"/>
        <v>0</v>
      </c>
      <c r="M317" s="43">
        <f t="shared" si="110"/>
        <v>0</v>
      </c>
      <c r="N317" s="43">
        <f t="shared" si="110"/>
        <v>0</v>
      </c>
      <c r="O317" s="43">
        <f t="shared" si="110"/>
        <v>0</v>
      </c>
      <c r="P317" s="43">
        <f t="shared" si="110"/>
        <v>0</v>
      </c>
      <c r="Q317" s="43">
        <f t="shared" si="110"/>
        <v>0</v>
      </c>
      <c r="R317" s="43">
        <f t="shared" si="110"/>
        <v>0</v>
      </c>
      <c r="S317" s="43">
        <f t="shared" si="110"/>
        <v>0</v>
      </c>
      <c r="T317" s="43">
        <f t="shared" si="110"/>
        <v>0</v>
      </c>
      <c r="U317" s="43">
        <f t="shared" si="110"/>
        <v>0</v>
      </c>
      <c r="V317" s="43">
        <f t="shared" si="110"/>
        <v>0</v>
      </c>
      <c r="W317" s="43">
        <f t="shared" si="110"/>
        <v>0</v>
      </c>
      <c r="X317" s="43">
        <f t="shared" si="110"/>
        <v>0</v>
      </c>
      <c r="Y317" s="43">
        <f t="shared" si="110"/>
        <v>0</v>
      </c>
      <c r="Z317" s="43">
        <f t="shared" si="110"/>
        <v>0</v>
      </c>
      <c r="AA317" s="43">
        <f t="shared" si="110"/>
        <v>0</v>
      </c>
      <c r="AB317" s="43">
        <f t="shared" si="110"/>
        <v>0</v>
      </c>
      <c r="AC317" s="43">
        <f t="shared" si="110"/>
        <v>0</v>
      </c>
      <c r="AD317" s="43">
        <f t="shared" si="110"/>
        <v>0</v>
      </c>
      <c r="AE317" s="43">
        <f t="shared" si="110"/>
        <v>0</v>
      </c>
      <c r="AF317" s="43">
        <f>AF277-AF235</f>
        <v>0</v>
      </c>
    </row>
    <row r="318" spans="1:32">
      <c r="A318" s="327" t="s">
        <v>68</v>
      </c>
      <c r="B318" s="6" t="s">
        <v>288</v>
      </c>
      <c r="C318" s="43">
        <f t="shared" si="110"/>
        <v>0</v>
      </c>
      <c r="D318" s="43">
        <f t="shared" si="110"/>
        <v>0</v>
      </c>
      <c r="E318" s="43">
        <f t="shared" si="110"/>
        <v>0</v>
      </c>
      <c r="F318" s="43">
        <f t="shared" si="110"/>
        <v>0</v>
      </c>
      <c r="G318" s="43">
        <f t="shared" si="110"/>
        <v>0</v>
      </c>
      <c r="H318" s="43">
        <f t="shared" si="110"/>
        <v>0</v>
      </c>
      <c r="I318" s="43">
        <f t="shared" si="110"/>
        <v>0</v>
      </c>
      <c r="J318" s="43">
        <f t="shared" si="110"/>
        <v>0</v>
      </c>
      <c r="K318" s="43">
        <f t="shared" si="110"/>
        <v>0</v>
      </c>
      <c r="L318" s="43">
        <f t="shared" si="110"/>
        <v>0</v>
      </c>
      <c r="M318" s="43">
        <f t="shared" si="110"/>
        <v>0</v>
      </c>
      <c r="N318" s="43">
        <f t="shared" si="110"/>
        <v>0</v>
      </c>
      <c r="O318" s="43">
        <f t="shared" si="110"/>
        <v>0</v>
      </c>
      <c r="P318" s="43">
        <f t="shared" si="110"/>
        <v>0</v>
      </c>
      <c r="Q318" s="43">
        <f t="shared" si="110"/>
        <v>0</v>
      </c>
      <c r="R318" s="43">
        <f t="shared" si="110"/>
        <v>0</v>
      </c>
      <c r="S318" s="43">
        <f t="shared" si="110"/>
        <v>0</v>
      </c>
      <c r="T318" s="43">
        <f t="shared" si="110"/>
        <v>0</v>
      </c>
      <c r="U318" s="43">
        <f t="shared" si="110"/>
        <v>0</v>
      </c>
      <c r="V318" s="43">
        <f t="shared" si="110"/>
        <v>0</v>
      </c>
      <c r="W318" s="43">
        <f t="shared" si="110"/>
        <v>0</v>
      </c>
      <c r="X318" s="43">
        <f t="shared" si="110"/>
        <v>0</v>
      </c>
      <c r="Y318" s="43">
        <f t="shared" si="110"/>
        <v>0</v>
      </c>
      <c r="Z318" s="43">
        <f t="shared" si="110"/>
        <v>0</v>
      </c>
      <c r="AA318" s="43">
        <f t="shared" si="110"/>
        <v>0</v>
      </c>
      <c r="AB318" s="43">
        <f t="shared" si="110"/>
        <v>0</v>
      </c>
      <c r="AC318" s="43">
        <f t="shared" si="110"/>
        <v>0</v>
      </c>
      <c r="AD318" s="43">
        <f t="shared" si="110"/>
        <v>0</v>
      </c>
      <c r="AE318" s="43">
        <f t="shared" si="110"/>
        <v>0</v>
      </c>
      <c r="AF318" s="43">
        <f>AF278-AF236</f>
        <v>0</v>
      </c>
    </row>
    <row r="319" spans="1:32">
      <c r="A319" s="327" t="s">
        <v>289</v>
      </c>
      <c r="B319" s="6" t="s">
        <v>290</v>
      </c>
      <c r="C319" s="43">
        <f>C98</f>
        <v>0</v>
      </c>
      <c r="D319" s="43">
        <f t="shared" ref="D319:AE319" si="111">D98</f>
        <v>0</v>
      </c>
      <c r="E319" s="43">
        <f t="shared" si="111"/>
        <v>0</v>
      </c>
      <c r="F319" s="43">
        <f t="shared" si="111"/>
        <v>0</v>
      </c>
      <c r="G319" s="43">
        <f t="shared" si="111"/>
        <v>0</v>
      </c>
      <c r="H319" s="43">
        <f t="shared" si="111"/>
        <v>0</v>
      </c>
      <c r="I319" s="43">
        <f t="shared" si="111"/>
        <v>0</v>
      </c>
      <c r="J319" s="43">
        <f t="shared" si="111"/>
        <v>0</v>
      </c>
      <c r="K319" s="43">
        <f t="shared" si="111"/>
        <v>0</v>
      </c>
      <c r="L319" s="43">
        <f t="shared" si="111"/>
        <v>0</v>
      </c>
      <c r="M319" s="43">
        <f t="shared" si="111"/>
        <v>0</v>
      </c>
      <c r="N319" s="43">
        <f t="shared" si="111"/>
        <v>0</v>
      </c>
      <c r="O319" s="43">
        <f t="shared" si="111"/>
        <v>0</v>
      </c>
      <c r="P319" s="43">
        <f t="shared" si="111"/>
        <v>0</v>
      </c>
      <c r="Q319" s="43">
        <f t="shared" si="111"/>
        <v>0</v>
      </c>
      <c r="R319" s="43">
        <f t="shared" si="111"/>
        <v>0</v>
      </c>
      <c r="S319" s="43">
        <f t="shared" si="111"/>
        <v>0</v>
      </c>
      <c r="T319" s="43">
        <f t="shared" si="111"/>
        <v>0</v>
      </c>
      <c r="U319" s="43">
        <f t="shared" si="111"/>
        <v>0</v>
      </c>
      <c r="V319" s="43">
        <f t="shared" si="111"/>
        <v>0</v>
      </c>
      <c r="W319" s="43">
        <f t="shared" si="111"/>
        <v>0</v>
      </c>
      <c r="X319" s="43">
        <f t="shared" si="111"/>
        <v>0</v>
      </c>
      <c r="Y319" s="43">
        <f t="shared" si="111"/>
        <v>0</v>
      </c>
      <c r="Z319" s="43">
        <f t="shared" si="111"/>
        <v>0</v>
      </c>
      <c r="AA319" s="43">
        <f t="shared" si="111"/>
        <v>0</v>
      </c>
      <c r="AB319" s="43">
        <f t="shared" si="111"/>
        <v>0</v>
      </c>
      <c r="AC319" s="43">
        <f t="shared" si="111"/>
        <v>0</v>
      </c>
      <c r="AD319" s="43">
        <f t="shared" si="111"/>
        <v>0</v>
      </c>
      <c r="AE319" s="43">
        <f t="shared" si="111"/>
        <v>0</v>
      </c>
      <c r="AF319" s="43">
        <f>AF98</f>
        <v>0</v>
      </c>
    </row>
    <row r="320" spans="1:32" s="286" customFormat="1">
      <c r="A320" s="333" t="s">
        <v>59</v>
      </c>
      <c r="B320" s="10" t="s">
        <v>291</v>
      </c>
      <c r="C320" s="41">
        <f>C321+C322+C325+C329</f>
        <v>0</v>
      </c>
      <c r="D320" s="41">
        <f t="shared" ref="D320:AE320" si="112">D321+D322+D325+D329</f>
        <v>0</v>
      </c>
      <c r="E320" s="41">
        <f t="shared" si="112"/>
        <v>0</v>
      </c>
      <c r="F320" s="41">
        <f t="shared" si="112"/>
        <v>0</v>
      </c>
      <c r="G320" s="41">
        <f t="shared" si="112"/>
        <v>0</v>
      </c>
      <c r="H320" s="41">
        <f t="shared" si="112"/>
        <v>0</v>
      </c>
      <c r="I320" s="41">
        <f t="shared" si="112"/>
        <v>0</v>
      </c>
      <c r="J320" s="41">
        <f t="shared" si="112"/>
        <v>0</v>
      </c>
      <c r="K320" s="41">
        <f t="shared" si="112"/>
        <v>0</v>
      </c>
      <c r="L320" s="41">
        <f t="shared" si="112"/>
        <v>0</v>
      </c>
      <c r="M320" s="41">
        <f t="shared" si="112"/>
        <v>0</v>
      </c>
      <c r="N320" s="41">
        <f t="shared" si="112"/>
        <v>0</v>
      </c>
      <c r="O320" s="41">
        <f t="shared" si="112"/>
        <v>0</v>
      </c>
      <c r="P320" s="41">
        <f t="shared" si="112"/>
        <v>0</v>
      </c>
      <c r="Q320" s="41">
        <f t="shared" si="112"/>
        <v>0</v>
      </c>
      <c r="R320" s="41">
        <f t="shared" si="112"/>
        <v>0</v>
      </c>
      <c r="S320" s="41">
        <f t="shared" si="112"/>
        <v>0</v>
      </c>
      <c r="T320" s="41">
        <f t="shared" si="112"/>
        <v>0</v>
      </c>
      <c r="U320" s="41">
        <f t="shared" si="112"/>
        <v>0</v>
      </c>
      <c r="V320" s="41">
        <f t="shared" si="112"/>
        <v>0</v>
      </c>
      <c r="W320" s="41">
        <f t="shared" si="112"/>
        <v>0</v>
      </c>
      <c r="X320" s="41">
        <f t="shared" si="112"/>
        <v>0</v>
      </c>
      <c r="Y320" s="41">
        <f t="shared" si="112"/>
        <v>0</v>
      </c>
      <c r="Z320" s="41">
        <f t="shared" si="112"/>
        <v>0</v>
      </c>
      <c r="AA320" s="41">
        <f t="shared" si="112"/>
        <v>0</v>
      </c>
      <c r="AB320" s="41">
        <f t="shared" si="112"/>
        <v>0</v>
      </c>
      <c r="AC320" s="41">
        <f t="shared" si="112"/>
        <v>0</v>
      </c>
      <c r="AD320" s="41">
        <f t="shared" si="112"/>
        <v>0</v>
      </c>
      <c r="AE320" s="41">
        <f t="shared" si="112"/>
        <v>0</v>
      </c>
      <c r="AF320" s="41">
        <f>AF321+AF322+AF325+AF329</f>
        <v>0</v>
      </c>
    </row>
    <row r="321" spans="1:32">
      <c r="A321" s="327" t="s">
        <v>35</v>
      </c>
      <c r="B321" s="6" t="s">
        <v>292</v>
      </c>
      <c r="C321" s="43">
        <f>C281-C239</f>
        <v>0</v>
      </c>
      <c r="D321" s="43">
        <f t="shared" ref="D321:AE321" si="113">D281-D239</f>
        <v>0</v>
      </c>
      <c r="E321" s="43">
        <f t="shared" si="113"/>
        <v>0</v>
      </c>
      <c r="F321" s="43">
        <f t="shared" si="113"/>
        <v>0</v>
      </c>
      <c r="G321" s="43">
        <f t="shared" si="113"/>
        <v>0</v>
      </c>
      <c r="H321" s="43">
        <f t="shared" si="113"/>
        <v>0</v>
      </c>
      <c r="I321" s="43">
        <f t="shared" si="113"/>
        <v>0</v>
      </c>
      <c r="J321" s="43">
        <f t="shared" si="113"/>
        <v>0</v>
      </c>
      <c r="K321" s="43">
        <f t="shared" si="113"/>
        <v>0</v>
      </c>
      <c r="L321" s="43">
        <f t="shared" si="113"/>
        <v>0</v>
      </c>
      <c r="M321" s="43">
        <f t="shared" si="113"/>
        <v>0</v>
      </c>
      <c r="N321" s="43">
        <f t="shared" si="113"/>
        <v>0</v>
      </c>
      <c r="O321" s="43">
        <f t="shared" si="113"/>
        <v>0</v>
      </c>
      <c r="P321" s="43">
        <f t="shared" si="113"/>
        <v>0</v>
      </c>
      <c r="Q321" s="43">
        <f t="shared" si="113"/>
        <v>0</v>
      </c>
      <c r="R321" s="43">
        <f t="shared" si="113"/>
        <v>0</v>
      </c>
      <c r="S321" s="43">
        <f t="shared" si="113"/>
        <v>0</v>
      </c>
      <c r="T321" s="43">
        <f t="shared" si="113"/>
        <v>0</v>
      </c>
      <c r="U321" s="43">
        <f t="shared" si="113"/>
        <v>0</v>
      </c>
      <c r="V321" s="43">
        <f t="shared" si="113"/>
        <v>0</v>
      </c>
      <c r="W321" s="43">
        <f t="shared" si="113"/>
        <v>0</v>
      </c>
      <c r="X321" s="43">
        <f t="shared" si="113"/>
        <v>0</v>
      </c>
      <c r="Y321" s="43">
        <f t="shared" si="113"/>
        <v>0</v>
      </c>
      <c r="Z321" s="43">
        <f t="shared" si="113"/>
        <v>0</v>
      </c>
      <c r="AA321" s="43">
        <f t="shared" si="113"/>
        <v>0</v>
      </c>
      <c r="AB321" s="43">
        <f t="shared" si="113"/>
        <v>0</v>
      </c>
      <c r="AC321" s="43">
        <f t="shared" si="113"/>
        <v>0</v>
      </c>
      <c r="AD321" s="43">
        <f t="shared" si="113"/>
        <v>0</v>
      </c>
      <c r="AE321" s="43">
        <f t="shared" si="113"/>
        <v>0</v>
      </c>
      <c r="AF321" s="43">
        <f>AF281-AF239</f>
        <v>0</v>
      </c>
    </row>
    <row r="322" spans="1:32">
      <c r="A322" s="327" t="s">
        <v>40</v>
      </c>
      <c r="B322" s="6" t="s">
        <v>293</v>
      </c>
      <c r="C322" s="43">
        <f>SUM(C323:C324)</f>
        <v>0</v>
      </c>
      <c r="D322" s="43">
        <f t="shared" ref="D322:AE322" si="114">SUM(D323:D324)</f>
        <v>0</v>
      </c>
      <c r="E322" s="43">
        <f t="shared" si="114"/>
        <v>0</v>
      </c>
      <c r="F322" s="43">
        <f t="shared" si="114"/>
        <v>0</v>
      </c>
      <c r="G322" s="43">
        <f t="shared" si="114"/>
        <v>0</v>
      </c>
      <c r="H322" s="43">
        <f t="shared" si="114"/>
        <v>0</v>
      </c>
      <c r="I322" s="43">
        <f t="shared" si="114"/>
        <v>0</v>
      </c>
      <c r="J322" s="43">
        <f t="shared" si="114"/>
        <v>0</v>
      </c>
      <c r="K322" s="43">
        <f t="shared" si="114"/>
        <v>0</v>
      </c>
      <c r="L322" s="43">
        <f t="shared" si="114"/>
        <v>0</v>
      </c>
      <c r="M322" s="43">
        <f t="shared" si="114"/>
        <v>0</v>
      </c>
      <c r="N322" s="43">
        <f t="shared" si="114"/>
        <v>0</v>
      </c>
      <c r="O322" s="43">
        <f t="shared" si="114"/>
        <v>0</v>
      </c>
      <c r="P322" s="43">
        <f t="shared" si="114"/>
        <v>0</v>
      </c>
      <c r="Q322" s="43">
        <f t="shared" si="114"/>
        <v>0</v>
      </c>
      <c r="R322" s="43">
        <f t="shared" si="114"/>
        <v>0</v>
      </c>
      <c r="S322" s="43">
        <f t="shared" si="114"/>
        <v>0</v>
      </c>
      <c r="T322" s="43">
        <f t="shared" si="114"/>
        <v>0</v>
      </c>
      <c r="U322" s="43">
        <f t="shared" si="114"/>
        <v>0</v>
      </c>
      <c r="V322" s="43">
        <f t="shared" si="114"/>
        <v>0</v>
      </c>
      <c r="W322" s="43">
        <f t="shared" si="114"/>
        <v>0</v>
      </c>
      <c r="X322" s="43">
        <f t="shared" si="114"/>
        <v>0</v>
      </c>
      <c r="Y322" s="43">
        <f t="shared" si="114"/>
        <v>0</v>
      </c>
      <c r="Z322" s="43">
        <f t="shared" si="114"/>
        <v>0</v>
      </c>
      <c r="AA322" s="43">
        <f t="shared" si="114"/>
        <v>0</v>
      </c>
      <c r="AB322" s="43">
        <f t="shared" si="114"/>
        <v>0</v>
      </c>
      <c r="AC322" s="43">
        <f t="shared" si="114"/>
        <v>0</v>
      </c>
      <c r="AD322" s="43">
        <f t="shared" si="114"/>
        <v>0</v>
      </c>
      <c r="AE322" s="43">
        <f t="shared" si="114"/>
        <v>0</v>
      </c>
      <c r="AF322" s="43">
        <f>SUM(AF323:AF324)</f>
        <v>0</v>
      </c>
    </row>
    <row r="323" spans="1:32">
      <c r="A323" s="352" t="s">
        <v>36</v>
      </c>
      <c r="B323" s="328" t="s">
        <v>294</v>
      </c>
      <c r="C323" s="43">
        <f t="shared" ref="C323:AE324" si="115">C283-C241</f>
        <v>0</v>
      </c>
      <c r="D323" s="43">
        <f t="shared" si="115"/>
        <v>0</v>
      </c>
      <c r="E323" s="43">
        <f t="shared" si="115"/>
        <v>0</v>
      </c>
      <c r="F323" s="43">
        <f t="shared" si="115"/>
        <v>0</v>
      </c>
      <c r="G323" s="43">
        <f t="shared" si="115"/>
        <v>0</v>
      </c>
      <c r="H323" s="43">
        <f t="shared" si="115"/>
        <v>0</v>
      </c>
      <c r="I323" s="43">
        <f t="shared" si="115"/>
        <v>0</v>
      </c>
      <c r="J323" s="43">
        <f t="shared" si="115"/>
        <v>0</v>
      </c>
      <c r="K323" s="43">
        <f t="shared" si="115"/>
        <v>0</v>
      </c>
      <c r="L323" s="43">
        <f t="shared" si="115"/>
        <v>0</v>
      </c>
      <c r="M323" s="43">
        <f t="shared" si="115"/>
        <v>0</v>
      </c>
      <c r="N323" s="43">
        <f t="shared" si="115"/>
        <v>0</v>
      </c>
      <c r="O323" s="43">
        <f t="shared" si="115"/>
        <v>0</v>
      </c>
      <c r="P323" s="43">
        <f t="shared" si="115"/>
        <v>0</v>
      </c>
      <c r="Q323" s="43">
        <f t="shared" si="115"/>
        <v>0</v>
      </c>
      <c r="R323" s="43">
        <f t="shared" si="115"/>
        <v>0</v>
      </c>
      <c r="S323" s="43">
        <f t="shared" si="115"/>
        <v>0</v>
      </c>
      <c r="T323" s="43">
        <f t="shared" si="115"/>
        <v>0</v>
      </c>
      <c r="U323" s="43">
        <f t="shared" si="115"/>
        <v>0</v>
      </c>
      <c r="V323" s="43">
        <f t="shared" si="115"/>
        <v>0</v>
      </c>
      <c r="W323" s="43">
        <f t="shared" si="115"/>
        <v>0</v>
      </c>
      <c r="X323" s="43">
        <f t="shared" si="115"/>
        <v>0</v>
      </c>
      <c r="Y323" s="43">
        <f t="shared" si="115"/>
        <v>0</v>
      </c>
      <c r="Z323" s="43">
        <f t="shared" si="115"/>
        <v>0</v>
      </c>
      <c r="AA323" s="43">
        <f t="shared" si="115"/>
        <v>0</v>
      </c>
      <c r="AB323" s="43">
        <f t="shared" si="115"/>
        <v>0</v>
      </c>
      <c r="AC323" s="43">
        <f t="shared" si="115"/>
        <v>0</v>
      </c>
      <c r="AD323" s="43">
        <f t="shared" si="115"/>
        <v>0</v>
      </c>
      <c r="AE323" s="43">
        <f t="shared" si="115"/>
        <v>0</v>
      </c>
      <c r="AF323" s="43">
        <f>AF283-AF241</f>
        <v>0</v>
      </c>
    </row>
    <row r="324" spans="1:32">
      <c r="A324" s="352" t="s">
        <v>39</v>
      </c>
      <c r="B324" s="328" t="s">
        <v>295</v>
      </c>
      <c r="C324" s="43">
        <f t="shared" si="115"/>
        <v>0</v>
      </c>
      <c r="D324" s="43">
        <f t="shared" si="115"/>
        <v>0</v>
      </c>
      <c r="E324" s="43">
        <f t="shared" si="115"/>
        <v>0</v>
      </c>
      <c r="F324" s="43">
        <f t="shared" si="115"/>
        <v>0</v>
      </c>
      <c r="G324" s="43">
        <f t="shared" si="115"/>
        <v>0</v>
      </c>
      <c r="H324" s="43">
        <f t="shared" si="115"/>
        <v>0</v>
      </c>
      <c r="I324" s="43">
        <f t="shared" si="115"/>
        <v>0</v>
      </c>
      <c r="J324" s="43">
        <f t="shared" si="115"/>
        <v>0</v>
      </c>
      <c r="K324" s="43">
        <f t="shared" si="115"/>
        <v>0</v>
      </c>
      <c r="L324" s="43">
        <f t="shared" si="115"/>
        <v>0</v>
      </c>
      <c r="M324" s="43">
        <f t="shared" si="115"/>
        <v>0</v>
      </c>
      <c r="N324" s="43">
        <f t="shared" si="115"/>
        <v>0</v>
      </c>
      <c r="O324" s="43">
        <f t="shared" si="115"/>
        <v>0</v>
      </c>
      <c r="P324" s="43">
        <f t="shared" si="115"/>
        <v>0</v>
      </c>
      <c r="Q324" s="43">
        <f t="shared" si="115"/>
        <v>0</v>
      </c>
      <c r="R324" s="43">
        <f t="shared" si="115"/>
        <v>0</v>
      </c>
      <c r="S324" s="43">
        <f t="shared" si="115"/>
        <v>0</v>
      </c>
      <c r="T324" s="43">
        <f t="shared" si="115"/>
        <v>0</v>
      </c>
      <c r="U324" s="43">
        <f t="shared" si="115"/>
        <v>0</v>
      </c>
      <c r="V324" s="43">
        <f t="shared" si="115"/>
        <v>0</v>
      </c>
      <c r="W324" s="43">
        <f t="shared" si="115"/>
        <v>0</v>
      </c>
      <c r="X324" s="43">
        <f t="shared" si="115"/>
        <v>0</v>
      </c>
      <c r="Y324" s="43">
        <f t="shared" si="115"/>
        <v>0</v>
      </c>
      <c r="Z324" s="43">
        <f t="shared" si="115"/>
        <v>0</v>
      </c>
      <c r="AA324" s="43">
        <f t="shared" si="115"/>
        <v>0</v>
      </c>
      <c r="AB324" s="43">
        <f t="shared" si="115"/>
        <v>0</v>
      </c>
      <c r="AC324" s="43">
        <f t="shared" si="115"/>
        <v>0</v>
      </c>
      <c r="AD324" s="43">
        <f t="shared" si="115"/>
        <v>0</v>
      </c>
      <c r="AE324" s="43">
        <f t="shared" si="115"/>
        <v>0</v>
      </c>
      <c r="AF324" s="43">
        <f>AF284-AF242</f>
        <v>0</v>
      </c>
    </row>
    <row r="325" spans="1:32">
      <c r="A325" s="327" t="s">
        <v>66</v>
      </c>
      <c r="B325" s="6" t="s">
        <v>296</v>
      </c>
      <c r="C325" s="43">
        <f>SUM(C326:C328)</f>
        <v>0</v>
      </c>
      <c r="D325" s="43">
        <f t="shared" ref="D325:AE325" si="116">SUM(D326:D328)</f>
        <v>0</v>
      </c>
      <c r="E325" s="43">
        <f t="shared" si="116"/>
        <v>0</v>
      </c>
      <c r="F325" s="43">
        <f t="shared" si="116"/>
        <v>0</v>
      </c>
      <c r="G325" s="43">
        <f t="shared" si="116"/>
        <v>0</v>
      </c>
      <c r="H325" s="43">
        <f t="shared" si="116"/>
        <v>0</v>
      </c>
      <c r="I325" s="43">
        <f t="shared" si="116"/>
        <v>0</v>
      </c>
      <c r="J325" s="43">
        <f t="shared" si="116"/>
        <v>0</v>
      </c>
      <c r="K325" s="43">
        <f t="shared" si="116"/>
        <v>0</v>
      </c>
      <c r="L325" s="43">
        <f t="shared" si="116"/>
        <v>0</v>
      </c>
      <c r="M325" s="43">
        <f t="shared" si="116"/>
        <v>0</v>
      </c>
      <c r="N325" s="43">
        <f t="shared" si="116"/>
        <v>0</v>
      </c>
      <c r="O325" s="43">
        <f t="shared" si="116"/>
        <v>0</v>
      </c>
      <c r="P325" s="43">
        <f t="shared" si="116"/>
        <v>0</v>
      </c>
      <c r="Q325" s="43">
        <f t="shared" si="116"/>
        <v>0</v>
      </c>
      <c r="R325" s="43">
        <f t="shared" si="116"/>
        <v>0</v>
      </c>
      <c r="S325" s="43">
        <f t="shared" si="116"/>
        <v>0</v>
      </c>
      <c r="T325" s="43">
        <f t="shared" si="116"/>
        <v>0</v>
      </c>
      <c r="U325" s="43">
        <f t="shared" si="116"/>
        <v>0</v>
      </c>
      <c r="V325" s="43">
        <f t="shared" si="116"/>
        <v>0</v>
      </c>
      <c r="W325" s="43">
        <f t="shared" si="116"/>
        <v>0</v>
      </c>
      <c r="X325" s="43">
        <f t="shared" si="116"/>
        <v>0</v>
      </c>
      <c r="Y325" s="43">
        <f t="shared" si="116"/>
        <v>0</v>
      </c>
      <c r="Z325" s="43">
        <f t="shared" si="116"/>
        <v>0</v>
      </c>
      <c r="AA325" s="43">
        <f t="shared" si="116"/>
        <v>0</v>
      </c>
      <c r="AB325" s="43">
        <f t="shared" si="116"/>
        <v>0</v>
      </c>
      <c r="AC325" s="43">
        <f t="shared" si="116"/>
        <v>0</v>
      </c>
      <c r="AD325" s="43">
        <f t="shared" si="116"/>
        <v>0</v>
      </c>
      <c r="AE325" s="43">
        <f t="shared" si="116"/>
        <v>0</v>
      </c>
      <c r="AF325" s="43">
        <f>SUM(AF326:AF328)</f>
        <v>0</v>
      </c>
    </row>
    <row r="326" spans="1:32">
      <c r="A326" s="352" t="s">
        <v>36</v>
      </c>
      <c r="B326" s="328" t="s">
        <v>297</v>
      </c>
      <c r="C326" s="43">
        <f t="shared" ref="C326:AE329" si="117">C286-C244</f>
        <v>0</v>
      </c>
      <c r="D326" s="43">
        <f t="shared" si="117"/>
        <v>0</v>
      </c>
      <c r="E326" s="43">
        <f t="shared" si="117"/>
        <v>0</v>
      </c>
      <c r="F326" s="43">
        <f t="shared" si="117"/>
        <v>0</v>
      </c>
      <c r="G326" s="43">
        <f t="shared" si="117"/>
        <v>0</v>
      </c>
      <c r="H326" s="43">
        <f t="shared" si="117"/>
        <v>0</v>
      </c>
      <c r="I326" s="43">
        <f t="shared" si="117"/>
        <v>0</v>
      </c>
      <c r="J326" s="43">
        <f t="shared" si="117"/>
        <v>0</v>
      </c>
      <c r="K326" s="43">
        <f t="shared" si="117"/>
        <v>0</v>
      </c>
      <c r="L326" s="43">
        <f t="shared" si="117"/>
        <v>0</v>
      </c>
      <c r="M326" s="43">
        <f t="shared" si="117"/>
        <v>0</v>
      </c>
      <c r="N326" s="43">
        <f t="shared" si="117"/>
        <v>0</v>
      </c>
      <c r="O326" s="43">
        <f t="shared" si="117"/>
        <v>0</v>
      </c>
      <c r="P326" s="43">
        <f t="shared" si="117"/>
        <v>0</v>
      </c>
      <c r="Q326" s="43">
        <f t="shared" si="117"/>
        <v>0</v>
      </c>
      <c r="R326" s="43">
        <f t="shared" si="117"/>
        <v>0</v>
      </c>
      <c r="S326" s="43">
        <f t="shared" si="117"/>
        <v>0</v>
      </c>
      <c r="T326" s="43">
        <f t="shared" si="117"/>
        <v>0</v>
      </c>
      <c r="U326" s="43">
        <f t="shared" si="117"/>
        <v>0</v>
      </c>
      <c r="V326" s="43">
        <f t="shared" si="117"/>
        <v>0</v>
      </c>
      <c r="W326" s="43">
        <f t="shared" si="117"/>
        <v>0</v>
      </c>
      <c r="X326" s="43">
        <f t="shared" si="117"/>
        <v>0</v>
      </c>
      <c r="Y326" s="43">
        <f t="shared" si="117"/>
        <v>0</v>
      </c>
      <c r="Z326" s="43">
        <f t="shared" si="117"/>
        <v>0</v>
      </c>
      <c r="AA326" s="43">
        <f t="shared" si="117"/>
        <v>0</v>
      </c>
      <c r="AB326" s="43">
        <f t="shared" si="117"/>
        <v>0</v>
      </c>
      <c r="AC326" s="43">
        <f t="shared" si="117"/>
        <v>0</v>
      </c>
      <c r="AD326" s="43">
        <f t="shared" si="117"/>
        <v>0</v>
      </c>
      <c r="AE326" s="43">
        <f t="shared" si="117"/>
        <v>0</v>
      </c>
      <c r="AF326" s="43">
        <f>AF286-AF244</f>
        <v>0</v>
      </c>
    </row>
    <row r="327" spans="1:32">
      <c r="A327" s="352" t="s">
        <v>39</v>
      </c>
      <c r="B327" s="328" t="s">
        <v>294</v>
      </c>
      <c r="C327" s="43">
        <f t="shared" si="117"/>
        <v>0</v>
      </c>
      <c r="D327" s="43">
        <f t="shared" si="117"/>
        <v>0</v>
      </c>
      <c r="E327" s="43">
        <f t="shared" si="117"/>
        <v>0</v>
      </c>
      <c r="F327" s="43">
        <f t="shared" si="117"/>
        <v>0</v>
      </c>
      <c r="G327" s="43">
        <f t="shared" si="117"/>
        <v>0</v>
      </c>
      <c r="H327" s="43">
        <f t="shared" si="117"/>
        <v>0</v>
      </c>
      <c r="I327" s="43">
        <f t="shared" si="117"/>
        <v>0</v>
      </c>
      <c r="J327" s="43">
        <f t="shared" si="117"/>
        <v>0</v>
      </c>
      <c r="K327" s="43">
        <f t="shared" si="117"/>
        <v>0</v>
      </c>
      <c r="L327" s="43">
        <f t="shared" si="117"/>
        <v>0</v>
      </c>
      <c r="M327" s="43">
        <f t="shared" si="117"/>
        <v>0</v>
      </c>
      <c r="N327" s="43">
        <f t="shared" si="117"/>
        <v>0</v>
      </c>
      <c r="O327" s="43">
        <f t="shared" si="117"/>
        <v>0</v>
      </c>
      <c r="P327" s="43">
        <f t="shared" si="117"/>
        <v>0</v>
      </c>
      <c r="Q327" s="43">
        <f t="shared" si="117"/>
        <v>0</v>
      </c>
      <c r="R327" s="43">
        <f t="shared" si="117"/>
        <v>0</v>
      </c>
      <c r="S327" s="43">
        <f t="shared" si="117"/>
        <v>0</v>
      </c>
      <c r="T327" s="43">
        <f t="shared" si="117"/>
        <v>0</v>
      </c>
      <c r="U327" s="43">
        <f t="shared" si="117"/>
        <v>0</v>
      </c>
      <c r="V327" s="43">
        <f t="shared" si="117"/>
        <v>0</v>
      </c>
      <c r="W327" s="43">
        <f t="shared" si="117"/>
        <v>0</v>
      </c>
      <c r="X327" s="43">
        <f t="shared" si="117"/>
        <v>0</v>
      </c>
      <c r="Y327" s="43">
        <f t="shared" si="117"/>
        <v>0</v>
      </c>
      <c r="Z327" s="43">
        <f t="shared" si="117"/>
        <v>0</v>
      </c>
      <c r="AA327" s="43">
        <f t="shared" si="117"/>
        <v>0</v>
      </c>
      <c r="AB327" s="43">
        <f t="shared" si="117"/>
        <v>0</v>
      </c>
      <c r="AC327" s="43">
        <f t="shared" si="117"/>
        <v>0</v>
      </c>
      <c r="AD327" s="43">
        <f t="shared" si="117"/>
        <v>0</v>
      </c>
      <c r="AE327" s="43">
        <f t="shared" si="117"/>
        <v>0</v>
      </c>
      <c r="AF327" s="43">
        <f>AF287-AF245</f>
        <v>0</v>
      </c>
    </row>
    <row r="328" spans="1:32">
      <c r="A328" s="352" t="s">
        <v>53</v>
      </c>
      <c r="B328" s="328" t="s">
        <v>298</v>
      </c>
      <c r="C328" s="43">
        <f t="shared" si="117"/>
        <v>0</v>
      </c>
      <c r="D328" s="43">
        <f t="shared" si="117"/>
        <v>0</v>
      </c>
      <c r="E328" s="43">
        <f t="shared" si="117"/>
        <v>0</v>
      </c>
      <c r="F328" s="43">
        <f t="shared" si="117"/>
        <v>0</v>
      </c>
      <c r="G328" s="43">
        <f t="shared" si="117"/>
        <v>0</v>
      </c>
      <c r="H328" s="43">
        <f t="shared" si="117"/>
        <v>0</v>
      </c>
      <c r="I328" s="43">
        <f t="shared" si="117"/>
        <v>0</v>
      </c>
      <c r="J328" s="43">
        <f t="shared" si="117"/>
        <v>0</v>
      </c>
      <c r="K328" s="43">
        <f t="shared" si="117"/>
        <v>0</v>
      </c>
      <c r="L328" s="43">
        <f t="shared" si="117"/>
        <v>0</v>
      </c>
      <c r="M328" s="43">
        <f t="shared" si="117"/>
        <v>0</v>
      </c>
      <c r="N328" s="43">
        <f t="shared" si="117"/>
        <v>0</v>
      </c>
      <c r="O328" s="43">
        <f t="shared" si="117"/>
        <v>0</v>
      </c>
      <c r="P328" s="43">
        <f t="shared" si="117"/>
        <v>0</v>
      </c>
      <c r="Q328" s="43">
        <f t="shared" si="117"/>
        <v>0</v>
      </c>
      <c r="R328" s="43">
        <f t="shared" si="117"/>
        <v>0</v>
      </c>
      <c r="S328" s="43">
        <f t="shared" si="117"/>
        <v>0</v>
      </c>
      <c r="T328" s="43">
        <f t="shared" si="117"/>
        <v>0</v>
      </c>
      <c r="U328" s="43">
        <f t="shared" si="117"/>
        <v>0</v>
      </c>
      <c r="V328" s="43">
        <f t="shared" si="117"/>
        <v>0</v>
      </c>
      <c r="W328" s="43">
        <f t="shared" si="117"/>
        <v>0</v>
      </c>
      <c r="X328" s="43">
        <f t="shared" si="117"/>
        <v>0</v>
      </c>
      <c r="Y328" s="43">
        <f t="shared" si="117"/>
        <v>0</v>
      </c>
      <c r="Z328" s="43">
        <f t="shared" si="117"/>
        <v>0</v>
      </c>
      <c r="AA328" s="43">
        <f t="shared" si="117"/>
        <v>0</v>
      </c>
      <c r="AB328" s="43">
        <f t="shared" si="117"/>
        <v>0</v>
      </c>
      <c r="AC328" s="43">
        <f t="shared" si="117"/>
        <v>0</v>
      </c>
      <c r="AD328" s="43">
        <f t="shared" si="117"/>
        <v>0</v>
      </c>
      <c r="AE328" s="43">
        <f t="shared" si="117"/>
        <v>0</v>
      </c>
      <c r="AF328" s="43">
        <f>AF288-AF246</f>
        <v>0</v>
      </c>
    </row>
    <row r="329" spans="1:32" ht="25.5">
      <c r="A329" s="327" t="s">
        <v>67</v>
      </c>
      <c r="B329" s="6" t="s">
        <v>299</v>
      </c>
      <c r="C329" s="43">
        <f>C289-C247</f>
        <v>0</v>
      </c>
      <c r="D329" s="43">
        <f t="shared" si="117"/>
        <v>0</v>
      </c>
      <c r="E329" s="43">
        <f t="shared" si="117"/>
        <v>0</v>
      </c>
      <c r="F329" s="43">
        <f t="shared" si="117"/>
        <v>0</v>
      </c>
      <c r="G329" s="43">
        <f t="shared" si="117"/>
        <v>0</v>
      </c>
      <c r="H329" s="43">
        <f t="shared" si="117"/>
        <v>0</v>
      </c>
      <c r="I329" s="43">
        <f t="shared" si="117"/>
        <v>0</v>
      </c>
      <c r="J329" s="43">
        <f t="shared" si="117"/>
        <v>0</v>
      </c>
      <c r="K329" s="43">
        <f t="shared" si="117"/>
        <v>0</v>
      </c>
      <c r="L329" s="43">
        <f t="shared" si="117"/>
        <v>0</v>
      </c>
      <c r="M329" s="43">
        <f t="shared" si="117"/>
        <v>0</v>
      </c>
      <c r="N329" s="43">
        <f t="shared" si="117"/>
        <v>0</v>
      </c>
      <c r="O329" s="43">
        <f t="shared" si="117"/>
        <v>0</v>
      </c>
      <c r="P329" s="43">
        <f t="shared" si="117"/>
        <v>0</v>
      </c>
      <c r="Q329" s="43">
        <f t="shared" si="117"/>
        <v>0</v>
      </c>
      <c r="R329" s="43">
        <f t="shared" si="117"/>
        <v>0</v>
      </c>
      <c r="S329" s="43">
        <f t="shared" si="117"/>
        <v>0</v>
      </c>
      <c r="T329" s="43">
        <f t="shared" si="117"/>
        <v>0</v>
      </c>
      <c r="U329" s="43">
        <f t="shared" si="117"/>
        <v>0</v>
      </c>
      <c r="V329" s="43">
        <f t="shared" si="117"/>
        <v>0</v>
      </c>
      <c r="W329" s="43">
        <f t="shared" si="117"/>
        <v>0</v>
      </c>
      <c r="X329" s="43">
        <f t="shared" si="117"/>
        <v>0</v>
      </c>
      <c r="Y329" s="43">
        <f t="shared" si="117"/>
        <v>0</v>
      </c>
      <c r="Z329" s="43">
        <f t="shared" si="117"/>
        <v>0</v>
      </c>
      <c r="AA329" s="43">
        <f t="shared" si="117"/>
        <v>0</v>
      </c>
      <c r="AB329" s="43">
        <f t="shared" si="117"/>
        <v>0</v>
      </c>
      <c r="AC329" s="43">
        <f t="shared" si="117"/>
        <v>0</v>
      </c>
      <c r="AD329" s="43">
        <f t="shared" si="117"/>
        <v>0</v>
      </c>
      <c r="AE329" s="43">
        <f t="shared" si="117"/>
        <v>0</v>
      </c>
      <c r="AF329" s="43">
        <f>AF289-AF247</f>
        <v>0</v>
      </c>
    </row>
    <row r="330" spans="1:32">
      <c r="A330" s="344"/>
      <c r="B330" s="331" t="s">
        <v>302</v>
      </c>
      <c r="C330" s="345">
        <f>C313+C320</f>
        <v>0</v>
      </c>
      <c r="D330" s="345">
        <f t="shared" ref="D330:AE330" si="118">D313+D320</f>
        <v>0</v>
      </c>
      <c r="E330" s="345">
        <f t="shared" si="118"/>
        <v>0</v>
      </c>
      <c r="F330" s="345">
        <f t="shared" si="118"/>
        <v>0</v>
      </c>
      <c r="G330" s="345">
        <f t="shared" si="118"/>
        <v>0</v>
      </c>
      <c r="H330" s="345">
        <f t="shared" si="118"/>
        <v>0</v>
      </c>
      <c r="I330" s="345">
        <f t="shared" si="118"/>
        <v>0</v>
      </c>
      <c r="J330" s="345">
        <f t="shared" si="118"/>
        <v>0</v>
      </c>
      <c r="K330" s="345">
        <f t="shared" si="118"/>
        <v>0</v>
      </c>
      <c r="L330" s="345">
        <f t="shared" si="118"/>
        <v>0</v>
      </c>
      <c r="M330" s="345">
        <f t="shared" si="118"/>
        <v>0</v>
      </c>
      <c r="N330" s="345">
        <f t="shared" si="118"/>
        <v>0</v>
      </c>
      <c r="O330" s="345">
        <f t="shared" si="118"/>
        <v>0</v>
      </c>
      <c r="P330" s="345">
        <f t="shared" si="118"/>
        <v>0</v>
      </c>
      <c r="Q330" s="345">
        <f t="shared" si="118"/>
        <v>0</v>
      </c>
      <c r="R330" s="345">
        <f t="shared" si="118"/>
        <v>0</v>
      </c>
      <c r="S330" s="345">
        <f t="shared" si="118"/>
        <v>0</v>
      </c>
      <c r="T330" s="345">
        <f t="shared" si="118"/>
        <v>0</v>
      </c>
      <c r="U330" s="345">
        <f t="shared" si="118"/>
        <v>0</v>
      </c>
      <c r="V330" s="345">
        <f t="shared" si="118"/>
        <v>0</v>
      </c>
      <c r="W330" s="345">
        <f t="shared" si="118"/>
        <v>0</v>
      </c>
      <c r="X330" s="345">
        <f t="shared" si="118"/>
        <v>0</v>
      </c>
      <c r="Y330" s="345">
        <f t="shared" si="118"/>
        <v>0</v>
      </c>
      <c r="Z330" s="345">
        <f t="shared" si="118"/>
        <v>0</v>
      </c>
      <c r="AA330" s="345">
        <f t="shared" si="118"/>
        <v>0</v>
      </c>
      <c r="AB330" s="345">
        <f t="shared" si="118"/>
        <v>0</v>
      </c>
      <c r="AC330" s="345">
        <f t="shared" si="118"/>
        <v>0</v>
      </c>
      <c r="AD330" s="345">
        <f t="shared" si="118"/>
        <v>0</v>
      </c>
      <c r="AE330" s="345">
        <f t="shared" si="118"/>
        <v>0</v>
      </c>
      <c r="AF330" s="345">
        <f>AF313+AF320</f>
        <v>0</v>
      </c>
    </row>
    <row r="331" spans="1:32" s="57" customFormat="1">
      <c r="A331" s="353"/>
      <c r="B331" s="356" t="s">
        <v>303</v>
      </c>
      <c r="C331" s="355">
        <f>C311-C330</f>
        <v>0</v>
      </c>
      <c r="D331" s="355">
        <f t="shared" ref="D331:AE331" si="119">D311-D330</f>
        <v>0</v>
      </c>
      <c r="E331" s="355">
        <f t="shared" si="119"/>
        <v>0</v>
      </c>
      <c r="F331" s="355">
        <f t="shared" si="119"/>
        <v>0</v>
      </c>
      <c r="G331" s="355">
        <f t="shared" si="119"/>
        <v>0</v>
      </c>
      <c r="H331" s="355">
        <f t="shared" si="119"/>
        <v>0</v>
      </c>
      <c r="I331" s="355">
        <f t="shared" si="119"/>
        <v>0</v>
      </c>
      <c r="J331" s="355">
        <f t="shared" si="119"/>
        <v>0</v>
      </c>
      <c r="K331" s="355">
        <f t="shared" si="119"/>
        <v>0</v>
      </c>
      <c r="L331" s="355">
        <f t="shared" si="119"/>
        <v>0</v>
      </c>
      <c r="M331" s="355">
        <f t="shared" si="119"/>
        <v>0</v>
      </c>
      <c r="N331" s="355">
        <f t="shared" si="119"/>
        <v>0</v>
      </c>
      <c r="O331" s="355">
        <f t="shared" si="119"/>
        <v>0</v>
      </c>
      <c r="P331" s="355">
        <f t="shared" si="119"/>
        <v>0</v>
      </c>
      <c r="Q331" s="355">
        <f t="shared" si="119"/>
        <v>0</v>
      </c>
      <c r="R331" s="355">
        <f t="shared" si="119"/>
        <v>0</v>
      </c>
      <c r="S331" s="355">
        <f t="shared" si="119"/>
        <v>0</v>
      </c>
      <c r="T331" s="355">
        <f t="shared" si="119"/>
        <v>0</v>
      </c>
      <c r="U331" s="355">
        <f t="shared" si="119"/>
        <v>0</v>
      </c>
      <c r="V331" s="355">
        <f t="shared" si="119"/>
        <v>0</v>
      </c>
      <c r="W331" s="355">
        <f t="shared" si="119"/>
        <v>0</v>
      </c>
      <c r="X331" s="355">
        <f t="shared" si="119"/>
        <v>0</v>
      </c>
      <c r="Y331" s="355">
        <f t="shared" si="119"/>
        <v>0</v>
      </c>
      <c r="Z331" s="355">
        <f t="shared" si="119"/>
        <v>0</v>
      </c>
      <c r="AA331" s="355">
        <f t="shared" si="119"/>
        <v>0</v>
      </c>
      <c r="AB331" s="355">
        <f t="shared" si="119"/>
        <v>0</v>
      </c>
      <c r="AC331" s="355">
        <f t="shared" si="119"/>
        <v>0</v>
      </c>
      <c r="AD331" s="355">
        <f t="shared" si="119"/>
        <v>0</v>
      </c>
      <c r="AE331" s="355">
        <f t="shared" si="119"/>
        <v>0</v>
      </c>
      <c r="AF331" s="355">
        <f>AF311-AF330</f>
        <v>0</v>
      </c>
    </row>
    <row r="332" spans="1:32">
      <c r="A332" s="92"/>
    </row>
    <row r="333" spans="1:32" s="286" customFormat="1">
      <c r="A333" s="29" t="s">
        <v>319</v>
      </c>
      <c r="B333" s="29"/>
      <c r="C333" s="32"/>
      <c r="D333" s="32"/>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E333" s="33"/>
      <c r="AF333" s="33"/>
    </row>
    <row r="334" spans="1:32" s="289" customFormat="1">
      <c r="A334" s="348"/>
      <c r="B334" s="67"/>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row>
    <row r="335" spans="1:32" s="289" customFormat="1">
      <c r="A335" s="31" t="s">
        <v>31</v>
      </c>
      <c r="B335" s="58" t="s">
        <v>32</v>
      </c>
      <c r="C335" s="35" t="s">
        <v>33</v>
      </c>
      <c r="D335" s="35" t="s">
        <v>33</v>
      </c>
      <c r="E335" s="35" t="s">
        <v>33</v>
      </c>
      <c r="F335" s="35" t="s">
        <v>33</v>
      </c>
      <c r="G335" s="35" t="s">
        <v>33</v>
      </c>
      <c r="H335" s="35" t="s">
        <v>33</v>
      </c>
      <c r="I335" s="35" t="s">
        <v>33</v>
      </c>
      <c r="J335" s="35" t="s">
        <v>33</v>
      </c>
      <c r="K335" s="35" t="s">
        <v>33</v>
      </c>
      <c r="L335" s="35" t="s">
        <v>33</v>
      </c>
      <c r="M335" s="35" t="s">
        <v>33</v>
      </c>
      <c r="N335" s="35" t="s">
        <v>33</v>
      </c>
      <c r="O335" s="35" t="s">
        <v>33</v>
      </c>
      <c r="P335" s="35" t="s">
        <v>33</v>
      </c>
      <c r="Q335" s="35" t="s">
        <v>33</v>
      </c>
      <c r="R335" s="35" t="s">
        <v>33</v>
      </c>
      <c r="S335" s="35" t="s">
        <v>33</v>
      </c>
      <c r="T335" s="35" t="s">
        <v>33</v>
      </c>
      <c r="U335" s="35" t="s">
        <v>33</v>
      </c>
      <c r="V335" s="35" t="s">
        <v>33</v>
      </c>
      <c r="W335" s="35" t="s">
        <v>33</v>
      </c>
      <c r="X335" s="35" t="s">
        <v>33</v>
      </c>
      <c r="Y335" s="35" t="s">
        <v>33</v>
      </c>
      <c r="Z335" s="35" t="s">
        <v>33</v>
      </c>
      <c r="AA335" s="35" t="s">
        <v>33</v>
      </c>
      <c r="AB335" s="35" t="s">
        <v>33</v>
      </c>
      <c r="AC335" s="35" t="s">
        <v>33</v>
      </c>
      <c r="AD335" s="35" t="s">
        <v>33</v>
      </c>
      <c r="AE335" s="35" t="s">
        <v>33</v>
      </c>
      <c r="AF335" s="35" t="s">
        <v>33</v>
      </c>
    </row>
    <row r="336" spans="1:32">
      <c r="A336" s="3" t="s">
        <v>35</v>
      </c>
      <c r="B336" s="60" t="s">
        <v>304</v>
      </c>
      <c r="C336" s="41">
        <f t="shared" ref="C336:AF336" si="120">C337+C338</f>
        <v>0</v>
      </c>
      <c r="D336" s="41">
        <f t="shared" si="120"/>
        <v>0</v>
      </c>
      <c r="E336" s="41">
        <f t="shared" si="120"/>
        <v>0</v>
      </c>
      <c r="F336" s="41">
        <f t="shared" si="120"/>
        <v>0</v>
      </c>
      <c r="G336" s="41">
        <f t="shared" si="120"/>
        <v>0</v>
      </c>
      <c r="H336" s="41">
        <f t="shared" si="120"/>
        <v>0</v>
      </c>
      <c r="I336" s="41">
        <f t="shared" si="120"/>
        <v>0</v>
      </c>
      <c r="J336" s="41">
        <f t="shared" si="120"/>
        <v>0</v>
      </c>
      <c r="K336" s="41">
        <f t="shared" si="120"/>
        <v>0</v>
      </c>
      <c r="L336" s="41">
        <f t="shared" si="120"/>
        <v>0</v>
      </c>
      <c r="M336" s="41">
        <f t="shared" si="120"/>
        <v>0</v>
      </c>
      <c r="N336" s="41">
        <f t="shared" si="120"/>
        <v>0</v>
      </c>
      <c r="O336" s="41">
        <f t="shared" si="120"/>
        <v>0</v>
      </c>
      <c r="P336" s="41">
        <f t="shared" si="120"/>
        <v>0</v>
      </c>
      <c r="Q336" s="41">
        <f t="shared" si="120"/>
        <v>0</v>
      </c>
      <c r="R336" s="41">
        <f t="shared" si="120"/>
        <v>0</v>
      </c>
      <c r="S336" s="41">
        <f t="shared" si="120"/>
        <v>0</v>
      </c>
      <c r="T336" s="41">
        <f t="shared" si="120"/>
        <v>0</v>
      </c>
      <c r="U336" s="41">
        <f t="shared" si="120"/>
        <v>0</v>
      </c>
      <c r="V336" s="41">
        <f t="shared" si="120"/>
        <v>0</v>
      </c>
      <c r="W336" s="41">
        <f t="shared" si="120"/>
        <v>0</v>
      </c>
      <c r="X336" s="41">
        <f t="shared" si="120"/>
        <v>0</v>
      </c>
      <c r="Y336" s="41">
        <f t="shared" si="120"/>
        <v>0</v>
      </c>
      <c r="Z336" s="41">
        <f t="shared" si="120"/>
        <v>0</v>
      </c>
      <c r="AA336" s="41">
        <f t="shared" si="120"/>
        <v>0</v>
      </c>
      <c r="AB336" s="41">
        <f t="shared" si="120"/>
        <v>0</v>
      </c>
      <c r="AC336" s="41">
        <f t="shared" si="120"/>
        <v>0</v>
      </c>
      <c r="AD336" s="41">
        <f t="shared" si="120"/>
        <v>0</v>
      </c>
      <c r="AE336" s="41">
        <f t="shared" si="120"/>
        <v>0</v>
      </c>
      <c r="AF336" s="41">
        <f t="shared" si="120"/>
        <v>0</v>
      </c>
    </row>
    <row r="337" spans="1:72" ht="25.5">
      <c r="A337" s="327" t="s">
        <v>36</v>
      </c>
      <c r="B337" s="194" t="s">
        <v>305</v>
      </c>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c r="AA337" s="43"/>
      <c r="AB337" s="43"/>
      <c r="AC337" s="43"/>
      <c r="AD337" s="43"/>
      <c r="AE337" s="43"/>
      <c r="AF337" s="43"/>
    </row>
    <row r="338" spans="1:72">
      <c r="A338" s="327" t="s">
        <v>39</v>
      </c>
      <c r="B338" s="25" t="s">
        <v>30</v>
      </c>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c r="AA338" s="43"/>
      <c r="AB338" s="43"/>
      <c r="AC338" s="43"/>
      <c r="AD338" s="43"/>
      <c r="AE338" s="43"/>
      <c r="AF338" s="43"/>
    </row>
    <row r="339" spans="1:72">
      <c r="A339" s="3" t="s">
        <v>40</v>
      </c>
      <c r="B339" s="60" t="s">
        <v>306</v>
      </c>
      <c r="C339" s="41">
        <f>SUM(C340:C343)</f>
        <v>0</v>
      </c>
      <c r="D339" s="41">
        <f t="shared" ref="D339:AE339" si="121">SUM(D340:D343)</f>
        <v>0</v>
      </c>
      <c r="E339" s="41">
        <f t="shared" si="121"/>
        <v>0</v>
      </c>
      <c r="F339" s="41">
        <f t="shared" si="121"/>
        <v>0</v>
      </c>
      <c r="G339" s="41">
        <f t="shared" si="121"/>
        <v>0</v>
      </c>
      <c r="H339" s="41">
        <f t="shared" si="121"/>
        <v>0</v>
      </c>
      <c r="I339" s="41">
        <f t="shared" si="121"/>
        <v>0</v>
      </c>
      <c r="J339" s="41">
        <f t="shared" si="121"/>
        <v>0</v>
      </c>
      <c r="K339" s="41">
        <f t="shared" si="121"/>
        <v>0</v>
      </c>
      <c r="L339" s="41">
        <f t="shared" si="121"/>
        <v>0</v>
      </c>
      <c r="M339" s="41">
        <f t="shared" si="121"/>
        <v>0</v>
      </c>
      <c r="N339" s="41">
        <f t="shared" si="121"/>
        <v>0</v>
      </c>
      <c r="O339" s="41">
        <f t="shared" si="121"/>
        <v>0</v>
      </c>
      <c r="P339" s="41">
        <f t="shared" si="121"/>
        <v>0</v>
      </c>
      <c r="Q339" s="41">
        <f t="shared" si="121"/>
        <v>0</v>
      </c>
      <c r="R339" s="41">
        <f t="shared" si="121"/>
        <v>0</v>
      </c>
      <c r="S339" s="41">
        <f t="shared" si="121"/>
        <v>0</v>
      </c>
      <c r="T339" s="41">
        <f t="shared" si="121"/>
        <v>0</v>
      </c>
      <c r="U339" s="41">
        <f t="shared" si="121"/>
        <v>0</v>
      </c>
      <c r="V339" s="41">
        <f t="shared" si="121"/>
        <v>0</v>
      </c>
      <c r="W339" s="41">
        <f t="shared" si="121"/>
        <v>0</v>
      </c>
      <c r="X339" s="41">
        <f t="shared" si="121"/>
        <v>0</v>
      </c>
      <c r="Y339" s="41">
        <f t="shared" si="121"/>
        <v>0</v>
      </c>
      <c r="Z339" s="41">
        <f t="shared" si="121"/>
        <v>0</v>
      </c>
      <c r="AA339" s="41">
        <f t="shared" si="121"/>
        <v>0</v>
      </c>
      <c r="AB339" s="41">
        <f t="shared" si="121"/>
        <v>0</v>
      </c>
      <c r="AC339" s="41">
        <f t="shared" si="121"/>
        <v>0</v>
      </c>
      <c r="AD339" s="41">
        <f t="shared" si="121"/>
        <v>0</v>
      </c>
      <c r="AE339" s="41">
        <f t="shared" si="121"/>
        <v>0</v>
      </c>
      <c r="AF339" s="41">
        <f>SUM(AF340:AF343)</f>
        <v>0</v>
      </c>
    </row>
    <row r="340" spans="1:72">
      <c r="A340" s="327" t="s">
        <v>36</v>
      </c>
      <c r="B340" s="25" t="s">
        <v>307</v>
      </c>
      <c r="C340" s="349"/>
      <c r="D340" s="43"/>
      <c r="E340" s="43"/>
      <c r="F340" s="43"/>
      <c r="G340" s="43"/>
      <c r="H340" s="43"/>
      <c r="I340" s="43"/>
      <c r="J340" s="43"/>
      <c r="K340" s="43"/>
      <c r="L340" s="43"/>
      <c r="M340" s="43"/>
      <c r="N340" s="43"/>
      <c r="O340" s="43"/>
      <c r="P340" s="43"/>
      <c r="Q340" s="43"/>
      <c r="R340" s="43"/>
      <c r="S340" s="43"/>
      <c r="T340" s="43"/>
      <c r="U340" s="43"/>
      <c r="V340" s="43"/>
      <c r="W340" s="43"/>
      <c r="X340" s="43"/>
      <c r="Y340" s="43"/>
      <c r="Z340" s="43"/>
      <c r="AA340" s="43"/>
      <c r="AB340" s="43"/>
      <c r="AC340" s="43"/>
      <c r="AD340" s="43"/>
      <c r="AE340" s="43"/>
      <c r="AF340" s="43"/>
    </row>
    <row r="341" spans="1:72">
      <c r="A341" s="327" t="s">
        <v>39</v>
      </c>
      <c r="B341" s="55" t="s">
        <v>82</v>
      </c>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c r="AA341" s="43"/>
      <c r="AB341" s="43"/>
      <c r="AC341" s="43"/>
      <c r="AD341" s="43"/>
      <c r="AE341" s="43"/>
      <c r="AF341" s="43"/>
    </row>
    <row r="342" spans="1:72">
      <c r="A342" s="327" t="s">
        <v>53</v>
      </c>
      <c r="B342" s="55" t="s">
        <v>308</v>
      </c>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c r="AA342" s="43"/>
      <c r="AB342" s="43"/>
      <c r="AC342" s="43"/>
      <c r="AD342" s="43"/>
      <c r="AE342" s="43"/>
      <c r="AF342" s="43"/>
    </row>
    <row r="343" spans="1:72">
      <c r="A343" s="327" t="s">
        <v>54</v>
      </c>
      <c r="B343" s="25" t="s">
        <v>76</v>
      </c>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c r="AA343" s="43"/>
      <c r="AB343" s="43"/>
      <c r="AC343" s="43"/>
      <c r="AD343" s="43"/>
      <c r="AE343" s="43"/>
      <c r="AF343" s="43"/>
    </row>
    <row r="344" spans="1:72">
      <c r="A344" s="2" t="s">
        <v>66</v>
      </c>
      <c r="B344" s="59" t="s">
        <v>309</v>
      </c>
      <c r="C344" s="40">
        <f t="shared" ref="C344:AF344" si="122">C336-C339</f>
        <v>0</v>
      </c>
      <c r="D344" s="40">
        <f t="shared" si="122"/>
        <v>0</v>
      </c>
      <c r="E344" s="40">
        <f t="shared" si="122"/>
        <v>0</v>
      </c>
      <c r="F344" s="40">
        <f t="shared" si="122"/>
        <v>0</v>
      </c>
      <c r="G344" s="40">
        <f t="shared" si="122"/>
        <v>0</v>
      </c>
      <c r="H344" s="40">
        <f t="shared" si="122"/>
        <v>0</v>
      </c>
      <c r="I344" s="40">
        <f t="shared" si="122"/>
        <v>0</v>
      </c>
      <c r="J344" s="40">
        <f t="shared" si="122"/>
        <v>0</v>
      </c>
      <c r="K344" s="40">
        <f t="shared" si="122"/>
        <v>0</v>
      </c>
      <c r="L344" s="40">
        <f t="shared" si="122"/>
        <v>0</v>
      </c>
      <c r="M344" s="40">
        <f t="shared" si="122"/>
        <v>0</v>
      </c>
      <c r="N344" s="40">
        <f t="shared" si="122"/>
        <v>0</v>
      </c>
      <c r="O344" s="40">
        <f t="shared" si="122"/>
        <v>0</v>
      </c>
      <c r="P344" s="40">
        <f t="shared" si="122"/>
        <v>0</v>
      </c>
      <c r="Q344" s="40">
        <f t="shared" si="122"/>
        <v>0</v>
      </c>
      <c r="R344" s="40">
        <f t="shared" si="122"/>
        <v>0</v>
      </c>
      <c r="S344" s="40">
        <f t="shared" si="122"/>
        <v>0</v>
      </c>
      <c r="T344" s="40">
        <f t="shared" si="122"/>
        <v>0</v>
      </c>
      <c r="U344" s="40">
        <f t="shared" si="122"/>
        <v>0</v>
      </c>
      <c r="V344" s="40">
        <f t="shared" si="122"/>
        <v>0</v>
      </c>
      <c r="W344" s="40">
        <f t="shared" si="122"/>
        <v>0</v>
      </c>
      <c r="X344" s="40">
        <f t="shared" si="122"/>
        <v>0</v>
      </c>
      <c r="Y344" s="40">
        <f t="shared" si="122"/>
        <v>0</v>
      </c>
      <c r="Z344" s="40">
        <f t="shared" si="122"/>
        <v>0</v>
      </c>
      <c r="AA344" s="40">
        <f t="shared" si="122"/>
        <v>0</v>
      </c>
      <c r="AB344" s="40">
        <f t="shared" si="122"/>
        <v>0</v>
      </c>
      <c r="AC344" s="40">
        <f t="shared" si="122"/>
        <v>0</v>
      </c>
      <c r="AD344" s="40">
        <f t="shared" si="122"/>
        <v>0</v>
      </c>
      <c r="AE344" s="40">
        <f t="shared" si="122"/>
        <v>0</v>
      </c>
      <c r="AF344" s="40">
        <f t="shared" si="122"/>
        <v>0</v>
      </c>
    </row>
    <row r="345" spans="1:72" s="307" customFormat="1" ht="15.75">
      <c r="A345" s="9" t="s">
        <v>67</v>
      </c>
      <c r="B345" s="56" t="s">
        <v>382</v>
      </c>
      <c r="C345" s="88">
        <v>1</v>
      </c>
      <c r="D345" s="88">
        <f>C345/(1+$C$347)</f>
        <v>0.96153846153846145</v>
      </c>
      <c r="E345" s="88">
        <f>D345/(1+$C$347)</f>
        <v>0.92455621301775137</v>
      </c>
      <c r="F345" s="88">
        <f t="shared" ref="F345:AF345" si="123">E345/(1+$C$347)</f>
        <v>0.88899635867091475</v>
      </c>
      <c r="G345" s="88">
        <f t="shared" si="123"/>
        <v>0.85480419102972571</v>
      </c>
      <c r="H345" s="88">
        <f t="shared" si="123"/>
        <v>0.82192710675935166</v>
      </c>
      <c r="I345" s="88">
        <f t="shared" si="123"/>
        <v>0.79031452573014582</v>
      </c>
      <c r="J345" s="88">
        <f t="shared" si="123"/>
        <v>0.75991781320206331</v>
      </c>
      <c r="K345" s="88">
        <f t="shared" si="123"/>
        <v>0.73069020500198389</v>
      </c>
      <c r="L345" s="88">
        <f t="shared" si="123"/>
        <v>0.70258673557883067</v>
      </c>
      <c r="M345" s="88">
        <f t="shared" si="123"/>
        <v>0.67556416882579873</v>
      </c>
      <c r="N345" s="88">
        <f t="shared" si="123"/>
        <v>0.64958093156326802</v>
      </c>
      <c r="O345" s="88">
        <f t="shared" si="123"/>
        <v>0.62459704958006534</v>
      </c>
      <c r="P345" s="88">
        <f t="shared" si="123"/>
        <v>0.60057408613467822</v>
      </c>
      <c r="Q345" s="88">
        <f t="shared" si="123"/>
        <v>0.57747508282180593</v>
      </c>
      <c r="R345" s="88">
        <f t="shared" si="123"/>
        <v>0.55526450271327488</v>
      </c>
      <c r="S345" s="88">
        <f t="shared" si="123"/>
        <v>0.53390817568584126</v>
      </c>
      <c r="T345" s="88">
        <f t="shared" si="123"/>
        <v>0.51337324585177047</v>
      </c>
      <c r="U345" s="88">
        <f t="shared" si="123"/>
        <v>0.49362812101131776</v>
      </c>
      <c r="V345" s="88">
        <f t="shared" si="123"/>
        <v>0.47464242404934398</v>
      </c>
      <c r="W345" s="88">
        <f t="shared" si="123"/>
        <v>0.45638694620129228</v>
      </c>
      <c r="X345" s="88">
        <f t="shared" si="123"/>
        <v>0.4388336021166272</v>
      </c>
      <c r="Y345" s="88">
        <f t="shared" si="123"/>
        <v>0.42195538665060306</v>
      </c>
      <c r="Z345" s="88">
        <f t="shared" si="123"/>
        <v>0.40572633331788754</v>
      </c>
      <c r="AA345" s="88">
        <f t="shared" si="123"/>
        <v>0.39012147434412264</v>
      </c>
      <c r="AB345" s="88">
        <f t="shared" si="123"/>
        <v>0.37511680225396404</v>
      </c>
      <c r="AC345" s="88">
        <f t="shared" si="123"/>
        <v>0.3606892329365039</v>
      </c>
      <c r="AD345" s="88">
        <f t="shared" si="123"/>
        <v>0.34681657013125372</v>
      </c>
      <c r="AE345" s="88">
        <f t="shared" si="123"/>
        <v>0.33347747128005162</v>
      </c>
      <c r="AF345" s="88">
        <f t="shared" si="123"/>
        <v>0.32065141469235731</v>
      </c>
      <c r="AG345" s="306"/>
      <c r="AH345" s="306"/>
      <c r="AI345" s="306"/>
      <c r="AJ345" s="306"/>
      <c r="AK345" s="306"/>
      <c r="AL345" s="306"/>
      <c r="AM345" s="306"/>
      <c r="AN345" s="306"/>
      <c r="AO345" s="306"/>
      <c r="AP345" s="306"/>
      <c r="AQ345" s="306"/>
      <c r="AR345" s="306"/>
      <c r="AS345" s="306"/>
      <c r="AT345" s="306"/>
      <c r="AU345" s="306"/>
      <c r="AV345" s="306"/>
      <c r="AW345" s="306"/>
      <c r="AX345" s="306"/>
      <c r="AY345" s="306"/>
      <c r="AZ345" s="306"/>
      <c r="BA345" s="306"/>
      <c r="BB345" s="306"/>
      <c r="BC345" s="306"/>
      <c r="BD345" s="306"/>
      <c r="BE345" s="306"/>
      <c r="BF345" s="306"/>
      <c r="BG345" s="306"/>
      <c r="BH345" s="306"/>
      <c r="BI345" s="306"/>
      <c r="BJ345" s="306"/>
      <c r="BK345" s="306"/>
      <c r="BL345" s="306"/>
      <c r="BM345" s="306"/>
      <c r="BN345" s="306"/>
      <c r="BO345" s="306"/>
      <c r="BP345" s="306"/>
      <c r="BQ345" s="306"/>
      <c r="BR345" s="306"/>
      <c r="BS345" s="306"/>
      <c r="BT345" s="306"/>
    </row>
    <row r="346" spans="1:72">
      <c r="A346" s="2" t="s">
        <v>68</v>
      </c>
      <c r="B346" s="59" t="s">
        <v>99</v>
      </c>
      <c r="C346" s="40">
        <f>C344*C345</f>
        <v>0</v>
      </c>
      <c r="D346" s="40">
        <f t="shared" ref="D346:AF346" si="124">D344*D345</f>
        <v>0</v>
      </c>
      <c r="E346" s="40">
        <f t="shared" si="124"/>
        <v>0</v>
      </c>
      <c r="F346" s="40">
        <f t="shared" si="124"/>
        <v>0</v>
      </c>
      <c r="G346" s="40">
        <f t="shared" si="124"/>
        <v>0</v>
      </c>
      <c r="H346" s="40">
        <f t="shared" si="124"/>
        <v>0</v>
      </c>
      <c r="I346" s="40">
        <f t="shared" si="124"/>
        <v>0</v>
      </c>
      <c r="J346" s="40">
        <f t="shared" si="124"/>
        <v>0</v>
      </c>
      <c r="K346" s="40">
        <f t="shared" si="124"/>
        <v>0</v>
      </c>
      <c r="L346" s="40">
        <f t="shared" si="124"/>
        <v>0</v>
      </c>
      <c r="M346" s="40">
        <f t="shared" si="124"/>
        <v>0</v>
      </c>
      <c r="N346" s="40">
        <f t="shared" si="124"/>
        <v>0</v>
      </c>
      <c r="O346" s="40">
        <f t="shared" si="124"/>
        <v>0</v>
      </c>
      <c r="P346" s="40">
        <f t="shared" si="124"/>
        <v>0</v>
      </c>
      <c r="Q346" s="40">
        <f t="shared" si="124"/>
        <v>0</v>
      </c>
      <c r="R346" s="40">
        <f t="shared" si="124"/>
        <v>0</v>
      </c>
      <c r="S346" s="40">
        <f t="shared" si="124"/>
        <v>0</v>
      </c>
      <c r="T346" s="40">
        <f t="shared" si="124"/>
        <v>0</v>
      </c>
      <c r="U346" s="40">
        <f t="shared" si="124"/>
        <v>0</v>
      </c>
      <c r="V346" s="40">
        <f t="shared" si="124"/>
        <v>0</v>
      </c>
      <c r="W346" s="40">
        <f t="shared" si="124"/>
        <v>0</v>
      </c>
      <c r="X346" s="40">
        <f t="shared" si="124"/>
        <v>0</v>
      </c>
      <c r="Y346" s="40">
        <f t="shared" si="124"/>
        <v>0</v>
      </c>
      <c r="Z346" s="40">
        <f t="shared" si="124"/>
        <v>0</v>
      </c>
      <c r="AA346" s="40">
        <f t="shared" si="124"/>
        <v>0</v>
      </c>
      <c r="AB346" s="40">
        <f t="shared" si="124"/>
        <v>0</v>
      </c>
      <c r="AC346" s="40">
        <f t="shared" si="124"/>
        <v>0</v>
      </c>
      <c r="AD346" s="40">
        <f t="shared" si="124"/>
        <v>0</v>
      </c>
      <c r="AE346" s="40">
        <f t="shared" si="124"/>
        <v>0</v>
      </c>
      <c r="AF346" s="40">
        <f t="shared" si="124"/>
        <v>0</v>
      </c>
    </row>
    <row r="347" spans="1:72">
      <c r="A347" s="92"/>
      <c r="B347" s="10" t="s">
        <v>77</v>
      </c>
      <c r="C347" s="350">
        <v>0.04</v>
      </c>
    </row>
    <row r="348" spans="1:72" ht="25.5">
      <c r="A348" s="92"/>
      <c r="B348" s="10" t="s">
        <v>78</v>
      </c>
      <c r="C348" s="36">
        <f>SUM(C346:AE346)</f>
        <v>0</v>
      </c>
    </row>
    <row r="349" spans="1:72" ht="25.5">
      <c r="A349" s="92"/>
      <c r="B349" s="10" t="s">
        <v>79</v>
      </c>
      <c r="C349" s="357" t="e">
        <f>IRR(C344:AF344)</f>
        <v>#NUM!</v>
      </c>
    </row>
    <row r="350" spans="1:72">
      <c r="A350" s="92"/>
    </row>
    <row r="351" spans="1:72">
      <c r="A351" s="92"/>
    </row>
    <row r="352" spans="1:72">
      <c r="A352" s="419" t="s">
        <v>426</v>
      </c>
      <c r="B352" s="420"/>
      <c r="C352" s="441"/>
      <c r="D352" s="440"/>
      <c r="E352" s="440"/>
      <c r="F352" s="440"/>
      <c r="G352" s="440"/>
    </row>
    <row r="353" spans="1:17">
      <c r="A353" s="437"/>
      <c r="B353" s="434"/>
      <c r="C353" s="427"/>
      <c r="D353" s="427"/>
      <c r="E353" s="427"/>
      <c r="F353" s="427"/>
      <c r="G353" s="427"/>
      <c r="H353" s="427"/>
      <c r="I353" s="427"/>
      <c r="J353" s="427"/>
      <c r="K353" s="427"/>
      <c r="L353" s="427"/>
      <c r="M353" s="427"/>
      <c r="N353" s="427"/>
      <c r="O353" s="427"/>
      <c r="P353" s="427"/>
      <c r="Q353" s="427"/>
    </row>
    <row r="354" spans="1:17">
      <c r="A354" s="423" t="s">
        <v>31</v>
      </c>
      <c r="B354" s="432" t="s">
        <v>32</v>
      </c>
      <c r="C354" s="426" t="s">
        <v>33</v>
      </c>
      <c r="D354" s="426" t="s">
        <v>33</v>
      </c>
      <c r="E354" s="426" t="s">
        <v>33</v>
      </c>
      <c r="F354" s="426" t="s">
        <v>33</v>
      </c>
      <c r="G354" s="426" t="s">
        <v>33</v>
      </c>
      <c r="H354" s="426" t="s">
        <v>33</v>
      </c>
      <c r="I354" s="426" t="s">
        <v>33</v>
      </c>
      <c r="J354" s="426" t="s">
        <v>33</v>
      </c>
      <c r="K354" s="426" t="s">
        <v>33</v>
      </c>
      <c r="L354" s="426" t="s">
        <v>33</v>
      </c>
      <c r="M354" s="426" t="s">
        <v>33</v>
      </c>
      <c r="N354" s="426" t="s">
        <v>33</v>
      </c>
      <c r="O354" s="426" t="s">
        <v>33</v>
      </c>
      <c r="P354" s="426" t="s">
        <v>33</v>
      </c>
      <c r="Q354" s="426" t="s">
        <v>33</v>
      </c>
    </row>
    <row r="355" spans="1:17">
      <c r="A355" s="412" t="s">
        <v>35</v>
      </c>
      <c r="B355" s="422" t="s">
        <v>391</v>
      </c>
      <c r="C355" s="41">
        <f>C336</f>
        <v>0</v>
      </c>
      <c r="D355" s="41">
        <f t="shared" ref="D355:Q355" si="125">D336</f>
        <v>0</v>
      </c>
      <c r="E355" s="41">
        <f t="shared" si="125"/>
        <v>0</v>
      </c>
      <c r="F355" s="41">
        <f t="shared" si="125"/>
        <v>0</v>
      </c>
      <c r="G355" s="41">
        <f t="shared" si="125"/>
        <v>0</v>
      </c>
      <c r="H355" s="41">
        <f t="shared" si="125"/>
        <v>0</v>
      </c>
      <c r="I355" s="41">
        <f t="shared" si="125"/>
        <v>0</v>
      </c>
      <c r="J355" s="41">
        <f t="shared" si="125"/>
        <v>0</v>
      </c>
      <c r="K355" s="41">
        <f t="shared" si="125"/>
        <v>0</v>
      </c>
      <c r="L355" s="41">
        <f t="shared" si="125"/>
        <v>0</v>
      </c>
      <c r="M355" s="41">
        <f t="shared" si="125"/>
        <v>0</v>
      </c>
      <c r="N355" s="41">
        <f t="shared" si="125"/>
        <v>0</v>
      </c>
      <c r="O355" s="41">
        <f t="shared" si="125"/>
        <v>0</v>
      </c>
      <c r="P355" s="41">
        <f t="shared" si="125"/>
        <v>0</v>
      </c>
      <c r="Q355" s="41">
        <f t="shared" si="125"/>
        <v>0</v>
      </c>
    </row>
    <row r="356" spans="1:17">
      <c r="A356" s="414">
        <v>1</v>
      </c>
      <c r="B356" s="416" t="s">
        <v>404</v>
      </c>
      <c r="C356" s="43">
        <f>SUM(C357:C358)</f>
        <v>0</v>
      </c>
      <c r="D356" s="43">
        <f t="shared" ref="D356:Q356" si="126">SUM(D357:D358)</f>
        <v>0</v>
      </c>
      <c r="E356" s="43">
        <f t="shared" si="126"/>
        <v>0</v>
      </c>
      <c r="F356" s="43">
        <f t="shared" si="126"/>
        <v>0</v>
      </c>
      <c r="G356" s="43">
        <f t="shared" si="126"/>
        <v>0</v>
      </c>
      <c r="H356" s="43">
        <f t="shared" si="126"/>
        <v>0</v>
      </c>
      <c r="I356" s="43">
        <f t="shared" si="126"/>
        <v>0</v>
      </c>
      <c r="J356" s="43">
        <f t="shared" si="126"/>
        <v>0</v>
      </c>
      <c r="K356" s="43">
        <f t="shared" si="126"/>
        <v>0</v>
      </c>
      <c r="L356" s="43">
        <f t="shared" si="126"/>
        <v>0</v>
      </c>
      <c r="M356" s="43">
        <f t="shared" si="126"/>
        <v>0</v>
      </c>
      <c r="N356" s="43">
        <f t="shared" si="126"/>
        <v>0</v>
      </c>
      <c r="O356" s="43">
        <f t="shared" si="126"/>
        <v>0</v>
      </c>
      <c r="P356" s="43">
        <f t="shared" si="126"/>
        <v>0</v>
      </c>
      <c r="Q356" s="43">
        <f t="shared" si="126"/>
        <v>0</v>
      </c>
    </row>
    <row r="357" spans="1:17">
      <c r="A357" s="414" t="s">
        <v>163</v>
      </c>
      <c r="B357" s="421" t="s">
        <v>412</v>
      </c>
      <c r="C357" s="43"/>
      <c r="D357" s="43"/>
      <c r="E357" s="43"/>
      <c r="F357" s="43"/>
      <c r="G357" s="43"/>
      <c r="H357" s="43"/>
      <c r="I357" s="43"/>
      <c r="J357" s="43"/>
      <c r="K357" s="43"/>
      <c r="L357" s="43"/>
      <c r="M357" s="43"/>
      <c r="N357" s="43"/>
      <c r="O357" s="43"/>
      <c r="P357" s="43"/>
      <c r="Q357" s="43"/>
    </row>
    <row r="358" spans="1:17">
      <c r="A358" s="414" t="s">
        <v>164</v>
      </c>
      <c r="B358" s="421" t="s">
        <v>412</v>
      </c>
      <c r="C358" s="43"/>
      <c r="D358" s="43"/>
      <c r="E358" s="43"/>
      <c r="F358" s="43"/>
      <c r="G358" s="43"/>
      <c r="H358" s="43"/>
      <c r="I358" s="43"/>
      <c r="J358" s="43"/>
      <c r="K358" s="43"/>
      <c r="L358" s="43"/>
      <c r="M358" s="43"/>
      <c r="N358" s="43"/>
      <c r="O358" s="43"/>
      <c r="P358" s="43"/>
      <c r="Q358" s="43"/>
    </row>
    <row r="359" spans="1:17">
      <c r="A359" s="414"/>
      <c r="B359" s="422" t="s">
        <v>411</v>
      </c>
      <c r="C359" s="43">
        <f>C355+C356</f>
        <v>0</v>
      </c>
      <c r="D359" s="43">
        <f t="shared" ref="D359:Q359" si="127">D355+D356</f>
        <v>0</v>
      </c>
      <c r="E359" s="43">
        <f t="shared" si="127"/>
        <v>0</v>
      </c>
      <c r="F359" s="43">
        <f t="shared" si="127"/>
        <v>0</v>
      </c>
      <c r="G359" s="43">
        <f t="shared" si="127"/>
        <v>0</v>
      </c>
      <c r="H359" s="43">
        <f t="shared" si="127"/>
        <v>0</v>
      </c>
      <c r="I359" s="43">
        <f t="shared" si="127"/>
        <v>0</v>
      </c>
      <c r="J359" s="43">
        <f t="shared" si="127"/>
        <v>0</v>
      </c>
      <c r="K359" s="43">
        <f t="shared" si="127"/>
        <v>0</v>
      </c>
      <c r="L359" s="43">
        <f t="shared" si="127"/>
        <v>0</v>
      </c>
      <c r="M359" s="43">
        <f t="shared" si="127"/>
        <v>0</v>
      </c>
      <c r="N359" s="43">
        <f t="shared" si="127"/>
        <v>0</v>
      </c>
      <c r="O359" s="43">
        <f t="shared" si="127"/>
        <v>0</v>
      </c>
      <c r="P359" s="43">
        <f t="shared" si="127"/>
        <v>0</v>
      </c>
      <c r="Q359" s="43">
        <f t="shared" si="127"/>
        <v>0</v>
      </c>
    </row>
    <row r="360" spans="1:17">
      <c r="A360" s="412" t="s">
        <v>40</v>
      </c>
      <c r="B360" s="422" t="s">
        <v>392</v>
      </c>
      <c r="C360" s="41">
        <f>C339</f>
        <v>0</v>
      </c>
      <c r="D360" s="41">
        <f t="shared" ref="D360:Q360" si="128">D339</f>
        <v>0</v>
      </c>
      <c r="E360" s="41">
        <f t="shared" si="128"/>
        <v>0</v>
      </c>
      <c r="F360" s="41">
        <f t="shared" si="128"/>
        <v>0</v>
      </c>
      <c r="G360" s="41">
        <f t="shared" si="128"/>
        <v>0</v>
      </c>
      <c r="H360" s="41">
        <f t="shared" si="128"/>
        <v>0</v>
      </c>
      <c r="I360" s="41">
        <f t="shared" si="128"/>
        <v>0</v>
      </c>
      <c r="J360" s="41">
        <f t="shared" si="128"/>
        <v>0</v>
      </c>
      <c r="K360" s="41">
        <f t="shared" si="128"/>
        <v>0</v>
      </c>
      <c r="L360" s="41">
        <f t="shared" si="128"/>
        <v>0</v>
      </c>
      <c r="M360" s="41">
        <f t="shared" si="128"/>
        <v>0</v>
      </c>
      <c r="N360" s="41">
        <f t="shared" si="128"/>
        <v>0</v>
      </c>
      <c r="O360" s="41">
        <f t="shared" si="128"/>
        <v>0</v>
      </c>
      <c r="P360" s="41">
        <f t="shared" si="128"/>
        <v>0</v>
      </c>
      <c r="Q360" s="41">
        <f t="shared" si="128"/>
        <v>0</v>
      </c>
    </row>
    <row r="361" spans="1:17">
      <c r="A361" s="414">
        <v>1</v>
      </c>
      <c r="B361" s="416" t="s">
        <v>405</v>
      </c>
      <c r="C361" s="43">
        <f>SUM(C362:C366)</f>
        <v>0</v>
      </c>
      <c r="D361" s="43">
        <f t="shared" ref="D361:Q361" si="129">SUM(D362:D366)</f>
        <v>0</v>
      </c>
      <c r="E361" s="43">
        <f t="shared" si="129"/>
        <v>0</v>
      </c>
      <c r="F361" s="43">
        <f t="shared" si="129"/>
        <v>0</v>
      </c>
      <c r="G361" s="43">
        <f t="shared" si="129"/>
        <v>0</v>
      </c>
      <c r="H361" s="43">
        <f t="shared" si="129"/>
        <v>0</v>
      </c>
      <c r="I361" s="43">
        <f t="shared" si="129"/>
        <v>0</v>
      </c>
      <c r="J361" s="43">
        <f t="shared" si="129"/>
        <v>0</v>
      </c>
      <c r="K361" s="43">
        <f t="shared" si="129"/>
        <v>0</v>
      </c>
      <c r="L361" s="43">
        <f t="shared" si="129"/>
        <v>0</v>
      </c>
      <c r="M361" s="43">
        <f t="shared" si="129"/>
        <v>0</v>
      </c>
      <c r="N361" s="43">
        <f t="shared" si="129"/>
        <v>0</v>
      </c>
      <c r="O361" s="43">
        <f t="shared" si="129"/>
        <v>0</v>
      </c>
      <c r="P361" s="43">
        <f t="shared" si="129"/>
        <v>0</v>
      </c>
      <c r="Q361" s="43">
        <f t="shared" si="129"/>
        <v>0</v>
      </c>
    </row>
    <row r="362" spans="1:17">
      <c r="A362" s="413" t="s">
        <v>37</v>
      </c>
      <c r="B362" s="421" t="s">
        <v>407</v>
      </c>
      <c r="C362" s="43"/>
      <c r="D362" s="43"/>
      <c r="E362" s="43"/>
      <c r="F362" s="43"/>
      <c r="G362" s="43"/>
      <c r="H362" s="43"/>
      <c r="I362" s="43"/>
      <c r="J362" s="43"/>
      <c r="K362" s="43"/>
      <c r="L362" s="43"/>
      <c r="M362" s="43"/>
      <c r="N362" s="43"/>
      <c r="O362" s="43"/>
      <c r="P362" s="43"/>
      <c r="Q362" s="43"/>
    </row>
    <row r="363" spans="1:17">
      <c r="A363" s="413" t="s">
        <v>38</v>
      </c>
      <c r="B363" s="421" t="s">
        <v>408</v>
      </c>
      <c r="C363" s="43"/>
      <c r="D363" s="43"/>
      <c r="E363" s="43"/>
      <c r="F363" s="43"/>
      <c r="G363" s="43"/>
      <c r="H363" s="43"/>
      <c r="I363" s="43"/>
      <c r="J363" s="43"/>
      <c r="K363" s="43"/>
      <c r="L363" s="43"/>
      <c r="M363" s="43"/>
      <c r="N363" s="43"/>
      <c r="O363" s="43"/>
      <c r="P363" s="43"/>
      <c r="Q363" s="43"/>
    </row>
    <row r="364" spans="1:17">
      <c r="A364" s="413" t="s">
        <v>56</v>
      </c>
      <c r="B364" s="421" t="s">
        <v>412</v>
      </c>
      <c r="C364" s="43"/>
      <c r="D364" s="43"/>
      <c r="E364" s="43"/>
      <c r="F364" s="43"/>
      <c r="G364" s="43"/>
      <c r="H364" s="43"/>
      <c r="I364" s="43"/>
      <c r="J364" s="43"/>
      <c r="K364" s="43"/>
      <c r="L364" s="43"/>
      <c r="M364" s="43"/>
      <c r="N364" s="43"/>
      <c r="O364" s="43"/>
      <c r="P364" s="43"/>
      <c r="Q364" s="43"/>
    </row>
    <row r="365" spans="1:17">
      <c r="A365" s="413" t="s">
        <v>396</v>
      </c>
      <c r="B365" s="421" t="s">
        <v>412</v>
      </c>
      <c r="C365" s="43"/>
      <c r="D365" s="43"/>
      <c r="E365" s="43"/>
      <c r="F365" s="43"/>
      <c r="G365" s="43"/>
      <c r="H365" s="43"/>
      <c r="I365" s="43"/>
      <c r="J365" s="43"/>
      <c r="K365" s="43"/>
      <c r="L365" s="43"/>
      <c r="M365" s="43"/>
      <c r="N365" s="43"/>
      <c r="O365" s="43"/>
      <c r="P365" s="43"/>
      <c r="Q365" s="43"/>
    </row>
    <row r="366" spans="1:17">
      <c r="A366" s="414" t="s">
        <v>406</v>
      </c>
      <c r="B366" s="421" t="s">
        <v>412</v>
      </c>
      <c r="C366" s="43"/>
      <c r="D366" s="43"/>
      <c r="E366" s="43"/>
      <c r="F366" s="43"/>
      <c r="G366" s="43"/>
      <c r="H366" s="43"/>
      <c r="I366" s="43"/>
      <c r="J366" s="43"/>
      <c r="K366" s="43"/>
      <c r="L366" s="43"/>
      <c r="M366" s="43"/>
      <c r="N366" s="43"/>
      <c r="O366" s="43"/>
      <c r="P366" s="43"/>
      <c r="Q366" s="43"/>
    </row>
    <row r="367" spans="1:17">
      <c r="A367" s="414"/>
      <c r="B367" s="422" t="s">
        <v>413</v>
      </c>
      <c r="C367" s="43">
        <f>C360+C361</f>
        <v>0</v>
      </c>
      <c r="D367" s="43">
        <f t="shared" ref="D367:Q367" si="130">D360+D361</f>
        <v>0</v>
      </c>
      <c r="E367" s="43">
        <f t="shared" si="130"/>
        <v>0</v>
      </c>
      <c r="F367" s="43">
        <f t="shared" si="130"/>
        <v>0</v>
      </c>
      <c r="G367" s="43">
        <f t="shared" si="130"/>
        <v>0</v>
      </c>
      <c r="H367" s="43">
        <f t="shared" si="130"/>
        <v>0</v>
      </c>
      <c r="I367" s="43">
        <f t="shared" si="130"/>
        <v>0</v>
      </c>
      <c r="J367" s="43">
        <f t="shared" si="130"/>
        <v>0</v>
      </c>
      <c r="K367" s="43">
        <f t="shared" si="130"/>
        <v>0</v>
      </c>
      <c r="L367" s="43">
        <f t="shared" si="130"/>
        <v>0</v>
      </c>
      <c r="M367" s="43">
        <f t="shared" si="130"/>
        <v>0</v>
      </c>
      <c r="N367" s="43">
        <f t="shared" si="130"/>
        <v>0</v>
      </c>
      <c r="O367" s="43">
        <f t="shared" si="130"/>
        <v>0</v>
      </c>
      <c r="P367" s="43">
        <f t="shared" si="130"/>
        <v>0</v>
      </c>
      <c r="Q367" s="43">
        <f t="shared" si="130"/>
        <v>0</v>
      </c>
    </row>
    <row r="368" spans="1:17" ht="25.5">
      <c r="A368" s="436" t="s">
        <v>66</v>
      </c>
      <c r="B368" s="422" t="s">
        <v>410</v>
      </c>
      <c r="C368" s="438">
        <f>C359-C367</f>
        <v>0</v>
      </c>
      <c r="D368" s="438">
        <f t="shared" ref="D368:Q368" si="131">D359-D367</f>
        <v>0</v>
      </c>
      <c r="E368" s="438">
        <f t="shared" si="131"/>
        <v>0</v>
      </c>
      <c r="F368" s="438">
        <f t="shared" si="131"/>
        <v>0</v>
      </c>
      <c r="G368" s="438">
        <f t="shared" si="131"/>
        <v>0</v>
      </c>
      <c r="H368" s="438">
        <f t="shared" si="131"/>
        <v>0</v>
      </c>
      <c r="I368" s="438">
        <f t="shared" si="131"/>
        <v>0</v>
      </c>
      <c r="J368" s="438">
        <f t="shared" si="131"/>
        <v>0</v>
      </c>
      <c r="K368" s="438">
        <f t="shared" si="131"/>
        <v>0</v>
      </c>
      <c r="L368" s="438">
        <f t="shared" si="131"/>
        <v>0</v>
      </c>
      <c r="M368" s="438">
        <f t="shared" si="131"/>
        <v>0</v>
      </c>
      <c r="N368" s="438">
        <f t="shared" si="131"/>
        <v>0</v>
      </c>
      <c r="O368" s="438">
        <f t="shared" si="131"/>
        <v>0</v>
      </c>
      <c r="P368" s="438">
        <f t="shared" si="131"/>
        <v>0</v>
      </c>
      <c r="Q368" s="438">
        <f t="shared" si="131"/>
        <v>0</v>
      </c>
    </row>
    <row r="369" spans="1:17">
      <c r="A369" s="418" t="s">
        <v>67</v>
      </c>
      <c r="B369" s="422" t="s">
        <v>397</v>
      </c>
      <c r="C369" s="41">
        <f>C370-C375</f>
        <v>0</v>
      </c>
      <c r="D369" s="41">
        <f t="shared" ref="D369:Q369" si="132">D370-D375</f>
        <v>0</v>
      </c>
      <c r="E369" s="41">
        <f t="shared" si="132"/>
        <v>0</v>
      </c>
      <c r="F369" s="41">
        <f t="shared" si="132"/>
        <v>0</v>
      </c>
      <c r="G369" s="41">
        <f t="shared" si="132"/>
        <v>0</v>
      </c>
      <c r="H369" s="41">
        <f t="shared" si="132"/>
        <v>0</v>
      </c>
      <c r="I369" s="41">
        <f t="shared" si="132"/>
        <v>0</v>
      </c>
      <c r="J369" s="41">
        <f t="shared" si="132"/>
        <v>0</v>
      </c>
      <c r="K369" s="41">
        <f t="shared" si="132"/>
        <v>0</v>
      </c>
      <c r="L369" s="41">
        <f t="shared" si="132"/>
        <v>0</v>
      </c>
      <c r="M369" s="41">
        <f t="shared" si="132"/>
        <v>0</v>
      </c>
      <c r="N369" s="41">
        <f t="shared" si="132"/>
        <v>0</v>
      </c>
      <c r="O369" s="41">
        <f t="shared" si="132"/>
        <v>0</v>
      </c>
      <c r="P369" s="41">
        <f t="shared" si="132"/>
        <v>0</v>
      </c>
      <c r="Q369" s="41">
        <f t="shared" si="132"/>
        <v>0</v>
      </c>
    </row>
    <row r="370" spans="1:17">
      <c r="A370" s="413" t="s">
        <v>36</v>
      </c>
      <c r="B370" s="416" t="s">
        <v>398</v>
      </c>
      <c r="C370" s="43">
        <f>SUM(C371:C374)</f>
        <v>0</v>
      </c>
      <c r="D370" s="43">
        <f t="shared" ref="D370:Q370" si="133">SUM(D371:D374)</f>
        <v>0</v>
      </c>
      <c r="E370" s="43">
        <f t="shared" si="133"/>
        <v>0</v>
      </c>
      <c r="F370" s="43">
        <f t="shared" si="133"/>
        <v>0</v>
      </c>
      <c r="G370" s="43">
        <f t="shared" si="133"/>
        <v>0</v>
      </c>
      <c r="H370" s="43">
        <f t="shared" si="133"/>
        <v>0</v>
      </c>
      <c r="I370" s="43">
        <f t="shared" si="133"/>
        <v>0</v>
      </c>
      <c r="J370" s="43">
        <f t="shared" si="133"/>
        <v>0</v>
      </c>
      <c r="K370" s="43">
        <f t="shared" si="133"/>
        <v>0</v>
      </c>
      <c r="L370" s="43">
        <f t="shared" si="133"/>
        <v>0</v>
      </c>
      <c r="M370" s="43">
        <f t="shared" si="133"/>
        <v>0</v>
      </c>
      <c r="N370" s="43">
        <f t="shared" si="133"/>
        <v>0</v>
      </c>
      <c r="O370" s="43">
        <f t="shared" si="133"/>
        <v>0</v>
      </c>
      <c r="P370" s="43">
        <f t="shared" si="133"/>
        <v>0</v>
      </c>
      <c r="Q370" s="43">
        <f t="shared" si="133"/>
        <v>0</v>
      </c>
    </row>
    <row r="371" spans="1:17">
      <c r="A371" s="413" t="s">
        <v>37</v>
      </c>
      <c r="B371" s="421" t="s">
        <v>25</v>
      </c>
      <c r="C371" s="43"/>
      <c r="D371" s="43"/>
      <c r="E371" s="43"/>
      <c r="F371" s="43"/>
      <c r="G371" s="43"/>
      <c r="H371" s="43"/>
      <c r="I371" s="43"/>
      <c r="J371" s="43"/>
      <c r="K371" s="43"/>
      <c r="L371" s="43"/>
      <c r="M371" s="43"/>
      <c r="N371" s="43"/>
      <c r="O371" s="43"/>
      <c r="P371" s="43"/>
      <c r="Q371" s="43"/>
    </row>
    <row r="372" spans="1:17">
      <c r="A372" s="413" t="s">
        <v>38</v>
      </c>
      <c r="B372" s="421" t="s">
        <v>25</v>
      </c>
      <c r="C372" s="43"/>
      <c r="D372" s="43"/>
      <c r="E372" s="43"/>
      <c r="F372" s="43"/>
      <c r="G372" s="43"/>
      <c r="H372" s="43"/>
      <c r="I372" s="43"/>
      <c r="J372" s="43"/>
      <c r="K372" s="43"/>
      <c r="L372" s="43"/>
      <c r="M372" s="43"/>
      <c r="N372" s="43"/>
      <c r="O372" s="43"/>
      <c r="P372" s="43"/>
      <c r="Q372" s="43"/>
    </row>
    <row r="373" spans="1:17">
      <c r="A373" s="413" t="s">
        <v>56</v>
      </c>
      <c r="B373" s="421" t="s">
        <v>25</v>
      </c>
      <c r="C373" s="43"/>
      <c r="D373" s="43"/>
      <c r="E373" s="43"/>
      <c r="F373" s="43"/>
      <c r="G373" s="43"/>
      <c r="H373" s="43"/>
      <c r="I373" s="43"/>
      <c r="J373" s="43"/>
      <c r="K373" s="43"/>
      <c r="L373" s="43"/>
      <c r="M373" s="43"/>
      <c r="N373" s="43"/>
      <c r="O373" s="43"/>
      <c r="P373" s="43"/>
      <c r="Q373" s="43"/>
    </row>
    <row r="374" spans="1:17">
      <c r="A374" s="413" t="s">
        <v>396</v>
      </c>
      <c r="B374" s="421" t="s">
        <v>25</v>
      </c>
      <c r="C374" s="43"/>
      <c r="D374" s="43"/>
      <c r="E374" s="43"/>
      <c r="F374" s="43"/>
      <c r="G374" s="43"/>
      <c r="H374" s="43"/>
      <c r="I374" s="43"/>
      <c r="J374" s="43"/>
      <c r="K374" s="43"/>
      <c r="L374" s="43"/>
      <c r="M374" s="43"/>
      <c r="N374" s="43"/>
      <c r="O374" s="43"/>
      <c r="P374" s="43"/>
      <c r="Q374" s="43"/>
    </row>
    <row r="375" spans="1:17">
      <c r="A375" s="413" t="s">
        <v>39</v>
      </c>
      <c r="B375" s="416" t="s">
        <v>399</v>
      </c>
      <c r="C375" s="43">
        <f>SUM(C376:C377)</f>
        <v>0</v>
      </c>
      <c r="D375" s="43">
        <f t="shared" ref="D375:Q375" si="134">SUM(D376:D377)</f>
        <v>0</v>
      </c>
      <c r="E375" s="43">
        <f t="shared" si="134"/>
        <v>0</v>
      </c>
      <c r="F375" s="43">
        <f t="shared" si="134"/>
        <v>0</v>
      </c>
      <c r="G375" s="43">
        <f t="shared" si="134"/>
        <v>0</v>
      </c>
      <c r="H375" s="43">
        <f t="shared" si="134"/>
        <v>0</v>
      </c>
      <c r="I375" s="43">
        <f t="shared" si="134"/>
        <v>0</v>
      </c>
      <c r="J375" s="43">
        <f t="shared" si="134"/>
        <v>0</v>
      </c>
      <c r="K375" s="43">
        <f t="shared" si="134"/>
        <v>0</v>
      </c>
      <c r="L375" s="43">
        <f t="shared" si="134"/>
        <v>0</v>
      </c>
      <c r="M375" s="43">
        <f t="shared" si="134"/>
        <v>0</v>
      </c>
      <c r="N375" s="43">
        <f t="shared" si="134"/>
        <v>0</v>
      </c>
      <c r="O375" s="43">
        <f t="shared" si="134"/>
        <v>0</v>
      </c>
      <c r="P375" s="43">
        <f t="shared" si="134"/>
        <v>0</v>
      </c>
      <c r="Q375" s="43">
        <f t="shared" si="134"/>
        <v>0</v>
      </c>
    </row>
    <row r="376" spans="1:17">
      <c r="A376" s="413" t="s">
        <v>37</v>
      </c>
      <c r="B376" s="421" t="s">
        <v>25</v>
      </c>
      <c r="C376" s="43"/>
      <c r="D376" s="43"/>
      <c r="E376" s="43"/>
      <c r="F376" s="43"/>
      <c r="G376" s="43"/>
      <c r="H376" s="43"/>
      <c r="I376" s="43"/>
      <c r="J376" s="43"/>
      <c r="K376" s="43"/>
      <c r="L376" s="43"/>
      <c r="M376" s="43"/>
      <c r="N376" s="43"/>
      <c r="O376" s="43"/>
      <c r="P376" s="43"/>
      <c r="Q376" s="43"/>
    </row>
    <row r="377" spans="1:17">
      <c r="A377" s="413" t="s">
        <v>38</v>
      </c>
      <c r="B377" s="421" t="s">
        <v>25</v>
      </c>
      <c r="C377" s="43"/>
      <c r="D377" s="43"/>
      <c r="E377" s="43"/>
      <c r="F377" s="43"/>
      <c r="G377" s="43"/>
      <c r="H377" s="43"/>
      <c r="I377" s="43"/>
      <c r="J377" s="43"/>
      <c r="K377" s="43"/>
      <c r="L377" s="43"/>
      <c r="M377" s="43"/>
      <c r="N377" s="43"/>
      <c r="O377" s="43"/>
      <c r="P377" s="43"/>
      <c r="Q377" s="43"/>
    </row>
    <row r="378" spans="1:17">
      <c r="A378" s="411" t="s">
        <v>68</v>
      </c>
      <c r="B378" s="433" t="s">
        <v>400</v>
      </c>
      <c r="C378" s="40">
        <f t="shared" ref="C378:Q378" si="135">C368+C369</f>
        <v>0</v>
      </c>
      <c r="D378" s="40">
        <f t="shared" si="135"/>
        <v>0</v>
      </c>
      <c r="E378" s="40">
        <f t="shared" si="135"/>
        <v>0</v>
      </c>
      <c r="F378" s="40">
        <f t="shared" si="135"/>
        <v>0</v>
      </c>
      <c r="G378" s="40">
        <f t="shared" si="135"/>
        <v>0</v>
      </c>
      <c r="H378" s="40">
        <f t="shared" si="135"/>
        <v>0</v>
      </c>
      <c r="I378" s="40">
        <f t="shared" si="135"/>
        <v>0</v>
      </c>
      <c r="J378" s="40">
        <f t="shared" si="135"/>
        <v>0</v>
      </c>
      <c r="K378" s="40">
        <f t="shared" si="135"/>
        <v>0</v>
      </c>
      <c r="L378" s="40">
        <f t="shared" si="135"/>
        <v>0</v>
      </c>
      <c r="M378" s="40">
        <f t="shared" si="135"/>
        <v>0</v>
      </c>
      <c r="N378" s="40">
        <f t="shared" si="135"/>
        <v>0</v>
      </c>
      <c r="O378" s="40">
        <f t="shared" si="135"/>
        <v>0</v>
      </c>
      <c r="P378" s="40">
        <f t="shared" si="135"/>
        <v>0</v>
      </c>
      <c r="Q378" s="40">
        <f t="shared" si="135"/>
        <v>0</v>
      </c>
    </row>
    <row r="379" spans="1:17">
      <c r="A379" s="424"/>
      <c r="B379" s="425" t="s">
        <v>395</v>
      </c>
      <c r="C379" s="429">
        <v>1</v>
      </c>
      <c r="D379" s="429">
        <f>C379/(1+$C$383)</f>
        <v>0.95238095238095233</v>
      </c>
      <c r="E379" s="429">
        <f t="shared" ref="E379:Q379" si="136">D379/(1+$C$383)</f>
        <v>0.90702947845804982</v>
      </c>
      <c r="F379" s="429">
        <f t="shared" si="136"/>
        <v>0.86383759853147601</v>
      </c>
      <c r="G379" s="429">
        <f t="shared" si="136"/>
        <v>0.82270247479188185</v>
      </c>
      <c r="H379" s="429">
        <f t="shared" si="136"/>
        <v>0.78352616646845885</v>
      </c>
      <c r="I379" s="429">
        <f t="shared" si="136"/>
        <v>0.74621539663662739</v>
      </c>
      <c r="J379" s="429">
        <f t="shared" si="136"/>
        <v>0.71068133013012125</v>
      </c>
      <c r="K379" s="429">
        <f t="shared" si="136"/>
        <v>0.67683936202868689</v>
      </c>
      <c r="L379" s="429">
        <f t="shared" si="136"/>
        <v>0.64460891621779703</v>
      </c>
      <c r="M379" s="429">
        <f t="shared" si="136"/>
        <v>0.6139132535407591</v>
      </c>
      <c r="N379" s="429">
        <f t="shared" si="136"/>
        <v>0.58467928908643718</v>
      </c>
      <c r="O379" s="429">
        <f t="shared" si="136"/>
        <v>0.55683741817755916</v>
      </c>
      <c r="P379" s="429">
        <f t="shared" si="136"/>
        <v>0.5303213506452944</v>
      </c>
      <c r="Q379" s="429">
        <f t="shared" si="136"/>
        <v>0.50506795299551843</v>
      </c>
    </row>
    <row r="380" spans="1:17">
      <c r="A380" s="411" t="s">
        <v>289</v>
      </c>
      <c r="B380" s="433" t="s">
        <v>409</v>
      </c>
      <c r="C380" s="40">
        <f>C378*C379</f>
        <v>0</v>
      </c>
      <c r="D380" s="40">
        <f t="shared" ref="D380:Q380" si="137">D378*D379</f>
        <v>0</v>
      </c>
      <c r="E380" s="40">
        <f t="shared" si="137"/>
        <v>0</v>
      </c>
      <c r="F380" s="40">
        <f t="shared" si="137"/>
        <v>0</v>
      </c>
      <c r="G380" s="40">
        <f t="shared" si="137"/>
        <v>0</v>
      </c>
      <c r="H380" s="40">
        <f t="shared" si="137"/>
        <v>0</v>
      </c>
      <c r="I380" s="40">
        <f t="shared" si="137"/>
        <v>0</v>
      </c>
      <c r="J380" s="40">
        <f t="shared" si="137"/>
        <v>0</v>
      </c>
      <c r="K380" s="40">
        <f t="shared" si="137"/>
        <v>0</v>
      </c>
      <c r="L380" s="40">
        <f t="shared" si="137"/>
        <v>0</v>
      </c>
      <c r="M380" s="40">
        <f t="shared" si="137"/>
        <v>0</v>
      </c>
      <c r="N380" s="40">
        <f t="shared" si="137"/>
        <v>0</v>
      </c>
      <c r="O380" s="40">
        <f t="shared" si="137"/>
        <v>0</v>
      </c>
      <c r="P380" s="40">
        <f t="shared" si="137"/>
        <v>0</v>
      </c>
      <c r="Q380" s="40">
        <f t="shared" si="137"/>
        <v>0</v>
      </c>
    </row>
    <row r="381" spans="1:17">
      <c r="A381" s="412"/>
      <c r="B381" s="422" t="s">
        <v>393</v>
      </c>
      <c r="C381" s="41">
        <f>(C359+C370)*C379</f>
        <v>0</v>
      </c>
      <c r="D381" s="41">
        <f t="shared" ref="D381:Q381" si="138">(D359+D370)*D379</f>
        <v>0</v>
      </c>
      <c r="E381" s="41">
        <f t="shared" si="138"/>
        <v>0</v>
      </c>
      <c r="F381" s="41">
        <f t="shared" si="138"/>
        <v>0</v>
      </c>
      <c r="G381" s="41">
        <f t="shared" si="138"/>
        <v>0</v>
      </c>
      <c r="H381" s="41">
        <f t="shared" si="138"/>
        <v>0</v>
      </c>
      <c r="I381" s="41">
        <f t="shared" si="138"/>
        <v>0</v>
      </c>
      <c r="J381" s="41">
        <f t="shared" si="138"/>
        <v>0</v>
      </c>
      <c r="K381" s="41">
        <f t="shared" si="138"/>
        <v>0</v>
      </c>
      <c r="L381" s="41">
        <f t="shared" si="138"/>
        <v>0</v>
      </c>
      <c r="M381" s="41">
        <f t="shared" si="138"/>
        <v>0</v>
      </c>
      <c r="N381" s="41">
        <f t="shared" si="138"/>
        <v>0</v>
      </c>
      <c r="O381" s="41">
        <f t="shared" si="138"/>
        <v>0</v>
      </c>
      <c r="P381" s="41">
        <f t="shared" si="138"/>
        <v>0</v>
      </c>
      <c r="Q381" s="41">
        <f t="shared" si="138"/>
        <v>0</v>
      </c>
    </row>
    <row r="382" spans="1:17">
      <c r="A382" s="412"/>
      <c r="B382" s="422" t="s">
        <v>394</v>
      </c>
      <c r="C382" s="41">
        <f>(C367+C375)*C379</f>
        <v>0</v>
      </c>
      <c r="D382" s="41">
        <f t="shared" ref="D382:Q382" si="139">(D367+D375)*D379</f>
        <v>0</v>
      </c>
      <c r="E382" s="41">
        <f t="shared" si="139"/>
        <v>0</v>
      </c>
      <c r="F382" s="41">
        <f t="shared" si="139"/>
        <v>0</v>
      </c>
      <c r="G382" s="41">
        <f t="shared" si="139"/>
        <v>0</v>
      </c>
      <c r="H382" s="41">
        <f t="shared" si="139"/>
        <v>0</v>
      </c>
      <c r="I382" s="41">
        <f t="shared" si="139"/>
        <v>0</v>
      </c>
      <c r="J382" s="41">
        <f t="shared" si="139"/>
        <v>0</v>
      </c>
      <c r="K382" s="41">
        <f t="shared" si="139"/>
        <v>0</v>
      </c>
      <c r="L382" s="41">
        <f t="shared" si="139"/>
        <v>0</v>
      </c>
      <c r="M382" s="41">
        <f t="shared" si="139"/>
        <v>0</v>
      </c>
      <c r="N382" s="41">
        <f t="shared" si="139"/>
        <v>0</v>
      </c>
      <c r="O382" s="41">
        <f t="shared" si="139"/>
        <v>0</v>
      </c>
      <c r="P382" s="41">
        <f t="shared" si="139"/>
        <v>0</v>
      </c>
      <c r="Q382" s="41">
        <f t="shared" si="139"/>
        <v>0</v>
      </c>
    </row>
    <row r="383" spans="1:17">
      <c r="A383" s="417"/>
      <c r="B383" s="435" t="s">
        <v>77</v>
      </c>
      <c r="C383" s="428">
        <v>0.05</v>
      </c>
      <c r="D383" s="439"/>
    </row>
    <row r="384" spans="1:17" ht="25.5">
      <c r="A384" s="417"/>
      <c r="B384" s="415" t="s">
        <v>401</v>
      </c>
      <c r="C384" s="36">
        <f>SUM(C380:Q380)</f>
        <v>0</v>
      </c>
    </row>
    <row r="385" spans="1:3">
      <c r="A385" s="417"/>
      <c r="B385" s="415" t="s">
        <v>402</v>
      </c>
      <c r="C385" s="430" t="e">
        <f>IRR(C378:Q378)</f>
        <v>#NUM!</v>
      </c>
    </row>
    <row r="386" spans="1:3">
      <c r="A386" s="417"/>
      <c r="B386" s="415" t="s">
        <v>403</v>
      </c>
      <c r="C386" s="36" t="e">
        <f>SUM(C381:Q381)/SUM(C382:Q382)</f>
        <v>#DIV/0!</v>
      </c>
    </row>
  </sheetData>
  <customSheetViews>
    <customSheetView guid="{BD8A273F-EBDA-4BF5-9FEF-0F811D076781}" scale="90" state="hidden">
      <selection activeCell="C368" sqref="C368"/>
      <pageMargins left="0.7" right="0.7" top="0.75" bottom="0.75" header="0.3" footer="0.3"/>
    </customSheetView>
    <customSheetView guid="{42981FEF-5313-4B99-8040-85340FCD82AA}" scale="90" state="hidden">
      <selection activeCell="C368" sqref="C368"/>
      <pageMargins left="0.7" right="0.7" top="0.75" bottom="0.75" header="0.3" footer="0.3"/>
    </customSheetView>
    <customSheetView guid="{9EC9AAF8-31E5-417A-A928-3DBD93AA7952}" scale="90">
      <selection activeCell="C368" sqref="C368"/>
      <pageMargins left="0.7" right="0.7" top="0.75" bottom="0.75" header="0.3" footer="0.3"/>
    </customSheetView>
    <customSheetView guid="{F7D79B8D-92A2-4094-827A-AE8F90DE993F}" scale="90">
      <selection activeCell="C368" sqref="C368"/>
      <pageMargins left="0.7" right="0.7" top="0.75" bottom="0.75" header="0.3" footer="0.3"/>
    </customSheetView>
    <customSheetView guid="{19015944-8DC3-4198-B28B-DDAFEE7C00D9}" scale="90" state="hidden">
      <selection activeCell="C368" sqref="C368"/>
      <pageMargins left="0.7" right="0.7" top="0.75" bottom="0.75" header="0.3" footer="0.3"/>
    </customSheetView>
    <customSheetView guid="{7459C945-4CDE-4B11-9340-999C59B3DCDD}" scale="90" state="hidden">
      <selection activeCell="C368" sqref="C368"/>
      <pageMargins left="0.7" right="0.7" top="0.75" bottom="0.75" header="0.3" footer="0.3"/>
    </customSheetView>
  </customSheetView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19</vt:i4>
      </vt:variant>
      <vt:variant>
        <vt:lpstr>Zakresy nazwane</vt:lpstr>
      </vt:variant>
      <vt:variant>
        <vt:i4>11</vt:i4>
      </vt:variant>
    </vt:vector>
  </HeadingPairs>
  <TitlesOfParts>
    <vt:vector size="30" baseType="lpstr">
      <vt:lpstr>0 Legenda</vt:lpstr>
      <vt:lpstr>1 Założenia</vt:lpstr>
      <vt:lpstr>2 Dane wyjściowe</vt:lpstr>
      <vt:lpstr>3 Poziom dofinansowania</vt:lpstr>
      <vt:lpstr>4 Efektywność finansowa</vt:lpstr>
      <vt:lpstr>5 Trwałość finansowa</vt:lpstr>
      <vt:lpstr>6 Trwałość finansowa JST</vt:lpstr>
      <vt:lpstr>7 Plan finansowy</vt:lpstr>
      <vt:lpstr>8 Plan Finansowy kat.2</vt:lpstr>
      <vt:lpstr>8 Wrażliwość i ryzyko</vt:lpstr>
      <vt:lpstr>9 Dane historyczne</vt:lpstr>
      <vt:lpstr>10</vt:lpstr>
      <vt:lpstr>11</vt:lpstr>
      <vt:lpstr>12</vt:lpstr>
      <vt:lpstr>13</vt:lpstr>
      <vt:lpstr>14</vt:lpstr>
      <vt:lpstr>15</vt:lpstr>
      <vt:lpstr>16</vt:lpstr>
      <vt:lpstr>Arkusz1</vt:lpstr>
      <vt:lpstr>'10'!Obszar_wydruku</vt:lpstr>
      <vt:lpstr>'2 Dane wyjściowe'!Obszar_wydruku</vt:lpstr>
      <vt:lpstr>'3 Poziom dofinansowania'!Obszar_wydruku</vt:lpstr>
      <vt:lpstr>'5 Trwałość finansowa'!Obszar_wydruku</vt:lpstr>
      <vt:lpstr>'6 Trwałość finansowa JST'!Obszar_wydruku</vt:lpstr>
      <vt:lpstr>'2 Dane wyjściowe'!Tytuły_wydruku</vt:lpstr>
      <vt:lpstr>'3 Poziom dofinansowania'!Tytuły_wydruku</vt:lpstr>
      <vt:lpstr>'4 Efektywność finansowa'!Tytuły_wydruku</vt:lpstr>
      <vt:lpstr>'5 Trwałość finansowa'!Tytuły_wydruku</vt:lpstr>
      <vt:lpstr>'6 Trwałość finansowa JST'!Tytuły_wydruku</vt:lpstr>
      <vt:lpstr>'7 Plan finansowy'!Tytuły_wydruku</vt:lpstr>
    </vt:vector>
  </TitlesOfParts>
  <Company>Urząd Marszałkowski Województwa Wielkopolskiego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hubert.zobel</dc:creator>
  <cp:lastModifiedBy>Katarzyna Łoszyk</cp:lastModifiedBy>
  <cp:lastPrinted>2015-10-14T11:58:50Z</cp:lastPrinted>
  <dcterms:created xsi:type="dcterms:W3CDTF">2008-01-11T11:56:33Z</dcterms:created>
  <dcterms:modified xsi:type="dcterms:W3CDTF">2016-05-23T10:11:45Z</dcterms:modified>
</cp:coreProperties>
</file>